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baer\Desktop\"/>
    </mc:Choice>
  </mc:AlternateContent>
  <bookViews>
    <workbookView xWindow="0" yWindow="0" windowWidth="28800" windowHeight="14145"/>
  </bookViews>
  <sheets>
    <sheet name="Kalende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7" i="1" l="1"/>
  <c r="D72" i="1"/>
  <c r="D71" i="1"/>
  <c r="D70" i="1"/>
  <c r="D69" i="1"/>
  <c r="W6" i="1" l="1"/>
  <c r="W7" i="1" s="1"/>
  <c r="W8" i="1" s="1"/>
  <c r="W9" i="1" s="1"/>
  <c r="W10" i="1" s="1"/>
  <c r="W11" i="1" s="1"/>
  <c r="W12" i="1" s="1"/>
  <c r="W13" i="1" s="1"/>
  <c r="W14" i="1" s="1"/>
  <c r="W15" i="1" s="1"/>
  <c r="W16" i="1" s="1"/>
  <c r="W17" i="1" s="1"/>
  <c r="W18" i="1" s="1"/>
  <c r="W19" i="1" s="1"/>
  <c r="W20" i="1" s="1"/>
  <c r="W21" i="1" s="1"/>
  <c r="W22" i="1" s="1"/>
  <c r="W23" i="1" s="1"/>
  <c r="W24" i="1" s="1"/>
  <c r="W25" i="1" s="1"/>
  <c r="W26" i="1" s="1"/>
  <c r="W27" i="1" s="1"/>
  <c r="W28" i="1" s="1"/>
  <c r="W29" i="1" s="1"/>
  <c r="W30" i="1" s="1"/>
  <c r="W31" i="1" s="1"/>
  <c r="W32" i="1" s="1"/>
  <c r="W33" i="1" s="1"/>
  <c r="W34" i="1" s="1"/>
  <c r="W5" i="1"/>
  <c r="U6" i="1"/>
  <c r="U7" i="1" s="1"/>
  <c r="U8" i="1" s="1"/>
  <c r="U9" i="1" s="1"/>
  <c r="U10" i="1" s="1"/>
  <c r="U11" i="1" s="1"/>
  <c r="U12" i="1" s="1"/>
  <c r="U13" i="1" s="1"/>
  <c r="U14" i="1" s="1"/>
  <c r="U15" i="1" s="1"/>
  <c r="U16" i="1" s="1"/>
  <c r="U17" i="1" s="1"/>
  <c r="U18" i="1" s="1"/>
  <c r="U19" i="1" s="1"/>
  <c r="U20" i="1" s="1"/>
  <c r="U21" i="1" s="1"/>
  <c r="U22" i="1" s="1"/>
  <c r="U23" i="1" s="1"/>
  <c r="U24" i="1" s="1"/>
  <c r="U25" i="1" s="1"/>
  <c r="U26" i="1" s="1"/>
  <c r="U27" i="1" s="1"/>
  <c r="U28" i="1" s="1"/>
  <c r="U29" i="1" s="1"/>
  <c r="U30" i="1" s="1"/>
  <c r="U31" i="1" s="1"/>
  <c r="U32" i="1" s="1"/>
  <c r="U33" i="1" s="1"/>
  <c r="U34" i="1" s="1"/>
  <c r="U5" i="1"/>
  <c r="S6" i="1"/>
  <c r="S7" i="1"/>
  <c r="S8" i="1"/>
  <c r="S9" i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S5" i="1"/>
  <c r="Q6" i="1"/>
  <c r="Q7" i="1"/>
  <c r="Q8" i="1"/>
  <c r="Q9" i="1"/>
  <c r="Q10" i="1" s="1"/>
  <c r="Q11" i="1" s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Q5" i="1"/>
  <c r="O6" i="1"/>
  <c r="O7" i="1" s="1"/>
  <c r="O8" i="1" s="1"/>
  <c r="O9" i="1" s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5" i="1"/>
  <c r="M6" i="1"/>
  <c r="M7" i="1"/>
  <c r="M8" i="1"/>
  <c r="M9" i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5" i="1"/>
  <c r="K6" i="1"/>
  <c r="K7" i="1"/>
  <c r="K8" i="1"/>
  <c r="K9" i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5" i="1"/>
  <c r="I6" i="1"/>
  <c r="I7" i="1"/>
  <c r="I8" i="1"/>
  <c r="I9" i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5" i="1"/>
  <c r="E34" i="1"/>
  <c r="A34" i="1"/>
  <c r="G6" i="1"/>
  <c r="G7" i="1"/>
  <c r="G8" i="1"/>
  <c r="G9" i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5" i="1"/>
  <c r="E6" i="1"/>
  <c r="E7" i="1"/>
  <c r="E8" i="1"/>
  <c r="E9" i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5" i="1"/>
  <c r="C34" i="1"/>
  <c r="C6" i="1"/>
  <c r="C7" i="1"/>
  <c r="C8" i="1"/>
  <c r="C9" i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5" i="1"/>
  <c r="A5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C4" i="1"/>
  <c r="W4" i="1"/>
  <c r="U4" i="1"/>
  <c r="S4" i="1"/>
  <c r="Q4" i="1"/>
  <c r="O4" i="1"/>
  <c r="M4" i="1"/>
  <c r="K4" i="1"/>
  <c r="I4" i="1"/>
  <c r="G4" i="1"/>
  <c r="E4" i="1"/>
  <c r="A4" i="1"/>
  <c r="D74" i="1"/>
  <c r="D75" i="1" s="1"/>
  <c r="D73" i="1"/>
  <c r="D83" i="1"/>
  <c r="D76" i="1" l="1"/>
  <c r="D85" i="1"/>
  <c r="D86" i="1"/>
  <c r="D80" i="1"/>
  <c r="D78" i="1"/>
  <c r="D81" i="1"/>
  <c r="D79" i="1"/>
  <c r="D82" i="1"/>
  <c r="D84" i="1"/>
</calcChain>
</file>

<file path=xl/sharedStrings.xml><?xml version="1.0" encoding="utf-8"?>
<sst xmlns="http://schemas.openxmlformats.org/spreadsheetml/2006/main" count="86" uniqueCount="44">
  <si>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</si>
  <si>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</si>
  <si>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</si>
  <si>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</si>
  <si>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</si>
  <si>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</si>
  <si>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</si>
  <si>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</si>
  <si>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</si>
  <si>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</si>
  <si>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</si>
  <si>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</si>
  <si>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Ferien 2024/2025</t>
  </si>
  <si>
    <t>Neujahr</t>
  </si>
  <si>
    <t>Tag der Arbeit</t>
  </si>
  <si>
    <t>Allerheiligen</t>
  </si>
  <si>
    <t>Heilig Abend</t>
  </si>
  <si>
    <t>1. Weihnachtstag</t>
  </si>
  <si>
    <t>2. Weihnachtstag</t>
  </si>
  <si>
    <t>Ostersonntag</t>
  </si>
  <si>
    <t>Karfreitag</t>
  </si>
  <si>
    <t>Ostermontag</t>
  </si>
  <si>
    <t>Himmelfahrt</t>
  </si>
  <si>
    <t>Pfingstsonntag</t>
  </si>
  <si>
    <t>Pfingstmontag</t>
  </si>
  <si>
    <t>Fronleichnam</t>
  </si>
  <si>
    <t>Feiertage</t>
  </si>
  <si>
    <t>Heilige 3 Könige</t>
  </si>
  <si>
    <t>Tag d. dt. Einheit</t>
  </si>
  <si>
    <t>Aschermittwoch</t>
  </si>
  <si>
    <t>Rosenmontag</t>
  </si>
  <si>
    <t>Fasnachtsdienstag</t>
  </si>
  <si>
    <t>Ferien</t>
  </si>
  <si>
    <t>von</t>
  </si>
  <si>
    <t>bis</t>
  </si>
  <si>
    <t>Sommerferien</t>
  </si>
  <si>
    <t>Herbstferien</t>
  </si>
  <si>
    <t>Weihnachtsferien</t>
  </si>
  <si>
    <t>Fasnachtsferien</t>
  </si>
  <si>
    <t>Osterferien</t>
  </si>
  <si>
    <t>Pfingstferien</t>
  </si>
  <si>
    <t>A-Woche</t>
  </si>
  <si>
    <t>B-Woche</t>
  </si>
  <si>
    <t>beweglicher Ferientag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</si>
</sst>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d\,dd/"/>
  </numFmts>
  <fonts count="6" x14ac:knownFonts="1"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28"/>
      <color theme="1"/>
      <name val="Arial"/>
      <family val="2"/>
    </font>
    <font>
      <b/>
      <sz val="26"/>
      <color theme="0"/>
      <name val="Arial"/>
      <family val="2"/>
    </font>
    <font>
      <b/>
      <sz val="11"/>
      <color theme="1"/>
      <name val="Arial"/>
      <family val="2"/>
    </font>
    <font>
      <b/>
      <sz val="2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/>
    </xf>
    <xf numFmtId="14" fontId="0" fillId="0" borderId="0" xfId="0" applyNumberFormat="1" applyAlignment="1">
      <alignment horizontal="left"/>
    </xf>
    <xf numFmtId="164" fontId="0" fillId="0" borderId="5" xfId="0" applyNumberFormat="1" applyBorder="1" applyAlignment="1">
      <alignment horizontal="left"/>
    </xf>
    <xf numFmtId="0" fontId="0" fillId="0" borderId="3" xfId="0" applyBorder="1" applyAlignment="1">
      <alignment horizontal="left"/>
    </xf>
    <xf numFmtId="164" fontId="0" fillId="0" borderId="6" xfId="0" applyNumberFormat="1" applyBorder="1" applyAlignment="1">
      <alignment horizontal="left"/>
    </xf>
    <xf numFmtId="0" fontId="0" fillId="0" borderId="4" xfId="0" applyBorder="1" applyAlignment="1">
      <alignment horizontal="left"/>
    </xf>
    <xf numFmtId="0" fontId="5" fillId="0" borderId="0" xfId="0" applyFont="1" applyAlignment="1">
      <alignment horizontal="left"/>
    </xf>
    <xf numFmtId="0" fontId="4" fillId="4" borderId="7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left"/>
    </xf>
    <xf numFmtId="14" fontId="0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1">
    <cellStyle name="Standard" xfId="0" builtinId="0"/>
  </cellStyles>
  <dxfs count="144"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6"/>
  <sheetViews>
    <sheetView tabSelected="1" zoomScale="70" zoomScaleNormal="70" workbookViewId="0">
      <selection activeCell="J40" sqref="J40"/>
    </sheetView>
  </sheetViews>
  <sheetFormatPr baseColWidth="10" defaultRowHeight="14.25" x14ac:dyDescent="0.2"/>
  <cols>
    <col min="1" max="1" width="6.875" style="3" bestFit="1" customWidth="1"/>
    <col min="2" max="2" width="20.625" style="3" customWidth="1"/>
    <col min="3" max="3" width="6.875" style="3" bestFit="1" customWidth="1"/>
    <col min="4" max="4" width="20.5" style="3" customWidth="1"/>
    <col min="5" max="5" width="6.875" style="3" customWidth="1"/>
    <col min="6" max="6" width="20.625" style="3" customWidth="1"/>
    <col min="7" max="7" width="6.875" style="3" customWidth="1"/>
    <col min="8" max="8" width="20.625" style="3" customWidth="1"/>
    <col min="9" max="9" width="6.875" style="3" customWidth="1"/>
    <col min="10" max="10" width="20.625" style="3" customWidth="1"/>
    <col min="11" max="11" width="6.875" style="3" customWidth="1"/>
    <col min="12" max="12" width="20.5" style="3" customWidth="1"/>
    <col min="13" max="13" width="6.875" style="3" customWidth="1"/>
    <col min="14" max="14" width="20.5" style="3" customWidth="1"/>
    <col min="15" max="15" width="6.875" style="3" customWidth="1"/>
    <col min="16" max="16" width="20.625" style="3" customWidth="1"/>
    <col min="17" max="17" width="6.875" style="3" customWidth="1"/>
    <col min="18" max="18" width="20.5" style="3" customWidth="1"/>
    <col min="19" max="19" width="6.875" style="3" customWidth="1"/>
    <col min="20" max="20" width="20.75" style="3" customWidth="1"/>
    <col min="21" max="21" width="6.875" style="3" customWidth="1"/>
    <col min="22" max="22" width="20.625" style="3" customWidth="1"/>
    <col min="23" max="23" width="6.875" style="3" customWidth="1"/>
    <col min="24" max="24" width="20.625" style="3" customWidth="1"/>
    <col min="25" max="16384" width="11" style="3"/>
  </cols>
  <sheetData>
    <row r="1" spans="1:24" ht="35.25" x14ac:dyDescent="0.5">
      <c r="A1" s="1"/>
      <c r="B1" s="4">
        <v>2024</v>
      </c>
      <c r="J1" s="14" t="s">
        <v>12</v>
      </c>
      <c r="K1" s="15"/>
      <c r="L1" s="15"/>
      <c r="M1" s="15"/>
    </row>
    <row r="2" spans="1:24" ht="30" customHeight="1" thickBot="1" x14ac:dyDescent="0.45">
      <c r="J2" s="10">
        <v>2025</v>
      </c>
    </row>
    <row r="3" spans="1:24" ht="36.75" customHeight="1" thickBot="1" x14ac:dyDescent="0.25">
      <c r="A3" s="16" t="s">
        <v>8</v>
      </c>
      <c r="B3" s="17"/>
      <c r="C3" s="16" t="s">
        <v>9</v>
      </c>
      <c r="D3" s="17"/>
      <c r="E3" s="16" t="s">
        <v>10</v>
      </c>
      <c r="F3" s="17"/>
      <c r="G3" s="16" t="s">
        <v>11</v>
      </c>
      <c r="H3" s="17"/>
      <c r="I3" s="16" t="s">
        <v>0</v>
      </c>
      <c r="J3" s="17"/>
      <c r="K3" s="16" t="s">
        <v>1</v>
      </c>
      <c r="L3" s="17"/>
      <c r="M3" s="16" t="s">
        <v>2</v>
      </c>
      <c r="N3" s="17"/>
      <c r="O3" s="16" t="s">
        <v>3</v>
      </c>
      <c r="P3" s="17"/>
      <c r="Q3" s="16" t="s">
        <v>4</v>
      </c>
      <c r="R3" s="17"/>
      <c r="S3" s="16" t="s">
        <v>5</v>
      </c>
      <c r="T3" s="17"/>
      <c r="U3" s="16" t="s">
        <v>6</v>
      </c>
      <c r="V3" s="17"/>
      <c r="W3" s="16" t="s">
        <v>7</v>
      </c>
      <c r="X3" s="17"/>
    </row>
    <row r="4" spans="1:24" ht="22.5" customHeight="1" x14ac:dyDescent="0.2">
      <c r="A4" s="6">
        <f>DATE(B1,9,1)</f>
        <v>45536</v>
      </c>
      <c r="B4" s="7"/>
      <c r="C4" s="6">
        <f>EDATE(A4,1)</f>
        <v>45566</v>
      </c>
      <c r="D4" s="7" t="s">
        <v>42</v>
      </c>
      <c r="E4" s="6">
        <f>EDATE(C4,1)</f>
        <v>45597</v>
      </c>
      <c r="F4" s="7"/>
      <c r="G4" s="6">
        <f>EDATE(E4,1)</f>
        <v>45627</v>
      </c>
      <c r="H4" s="7"/>
      <c r="I4" s="6">
        <f>EDATE(G4,1)</f>
        <v>45658</v>
      </c>
      <c r="J4" s="7"/>
      <c r="K4" s="6">
        <f>EDATE(I4,1)</f>
        <v>45689</v>
      </c>
      <c r="L4" s="7"/>
      <c r="M4" s="6">
        <f>EDATE(K4,1)</f>
        <v>45717</v>
      </c>
      <c r="N4" s="7"/>
      <c r="O4" s="6">
        <f>EDATE(M4,1)</f>
        <v>45748</v>
      </c>
      <c r="P4" s="7" t="s">
        <v>42</v>
      </c>
      <c r="Q4" s="6">
        <f>EDATE(O4,1)</f>
        <v>45778</v>
      </c>
      <c r="R4" s="7"/>
      <c r="S4" s="6">
        <f>EDATE(Q4,1)</f>
        <v>45809</v>
      </c>
      <c r="T4" s="7"/>
      <c r="U4" s="6">
        <f>EDATE(S4,1)</f>
        <v>45839</v>
      </c>
      <c r="V4" s="7" t="s">
        <v>41</v>
      </c>
      <c r="W4" s="6">
        <f>EDATE(U4,1)</f>
        <v>45870</v>
      </c>
      <c r="X4" s="7"/>
    </row>
    <row r="5" spans="1:24" ht="22.5" customHeight="1" x14ac:dyDescent="0.2">
      <c r="A5" s="8">
        <f>IFERROR(IF(MONTH(A4+1)=MONTH(A$4),A4+1,""),"")</f>
        <v>45537</v>
      </c>
      <c r="B5" s="9"/>
      <c r="C5" s="8">
        <f>IFERROR(IF(MONTH(C4+1)=MONTH(C$4),C4+1,""),"")</f>
        <v>45567</v>
      </c>
      <c r="D5" s="9"/>
      <c r="E5" s="8">
        <f>IFERROR(IF(MONTH(E4+1)=MONTH(E$4),E4+1,""),"")</f>
        <v>45598</v>
      </c>
      <c r="F5" s="9"/>
      <c r="G5" s="8">
        <f>IFERROR(IF(MONTH(G4+1)=MONTH(G$4),G4+1,""),"")</f>
        <v>45628</v>
      </c>
      <c r="H5" s="9" t="s">
        <v>42</v>
      </c>
      <c r="I5" s="8">
        <f>IFERROR(IF(MONTH(I4+1)=MONTH(I$4),I4+1,""),"")</f>
        <v>45659</v>
      </c>
      <c r="J5" s="9"/>
      <c r="K5" s="8">
        <f>IFERROR(IF(MONTH(K4+1)=MONTH(K$4),K4+1,""),"")</f>
        <v>45690</v>
      </c>
      <c r="L5" s="9"/>
      <c r="M5" s="8">
        <f>IFERROR(IF(MONTH(M4+1)=MONTH(M$4),M4+1,""),"")</f>
        <v>45718</v>
      </c>
      <c r="N5" s="9"/>
      <c r="O5" s="8">
        <f>IFERROR(IF(MONTH(O4+1)=MONTH(O$4),O4+1,""),"")</f>
        <v>45749</v>
      </c>
      <c r="P5" s="9"/>
      <c r="Q5" s="8">
        <f>IFERROR(IF(MONTH(Q4+1)=MONTH(Q$4),Q4+1,""),"")</f>
        <v>45779</v>
      </c>
      <c r="R5" s="9"/>
      <c r="S5" s="8">
        <f>IFERROR(IF(MONTH(S4+1)=MONTH(S$4),S4+1,""),"")</f>
        <v>45810</v>
      </c>
      <c r="T5" s="9" t="s">
        <v>41</v>
      </c>
      <c r="U5" s="8">
        <f>IFERROR(IF(MONTH(U4+1)=MONTH(U$4),U4+1,""),"")</f>
        <v>45840</v>
      </c>
      <c r="V5" s="9"/>
      <c r="W5" s="8">
        <f>IFERROR(IF(MONTH(W4+1)=MONTH(W$4),W4+1,""),"")</f>
        <v>45871</v>
      </c>
      <c r="X5" s="9"/>
    </row>
    <row r="6" spans="1:24" ht="22.5" customHeight="1" x14ac:dyDescent="0.2">
      <c r="A6" s="8">
        <f t="shared" ref="A6:A34" si="0">IFERROR(IF(MONTH(A5+1)=MONTH(A$4),A5+1,""),"")</f>
        <v>45538</v>
      </c>
      <c r="B6" s="9"/>
      <c r="C6" s="8">
        <f t="shared" ref="C6:C33" si="1">IFERROR(IF(MONTH(C5+1)=MONTH(C$4),C5+1,""),"")</f>
        <v>45568</v>
      </c>
      <c r="D6" s="9"/>
      <c r="E6" s="8">
        <f t="shared" ref="E6:E34" si="2">IFERROR(IF(MONTH(E5+1)=MONTH(E$4),E5+1,""),"")</f>
        <v>45599</v>
      </c>
      <c r="F6" s="9"/>
      <c r="G6" s="8">
        <f t="shared" ref="G6:G34" si="3">IFERROR(IF(MONTH(G5+1)=MONTH(G$4),G5+1,""),"")</f>
        <v>45629</v>
      </c>
      <c r="H6" s="9"/>
      <c r="I6" s="8">
        <f t="shared" ref="I6:I34" si="4">IFERROR(IF(MONTH(I5+1)=MONTH(I$4),I5+1,""),"")</f>
        <v>45660</v>
      </c>
      <c r="J6" s="9"/>
      <c r="K6" s="8">
        <f t="shared" ref="K6:K34" si="5">IFERROR(IF(MONTH(K5+1)=MONTH(K$4),K5+1,""),"")</f>
        <v>45691</v>
      </c>
      <c r="L6" s="9" t="s">
        <v>41</v>
      </c>
      <c r="M6" s="8">
        <f t="shared" ref="M6:M34" si="6">IFERROR(IF(MONTH(M5+1)=MONTH(M$4),M5+1,""),"")</f>
        <v>45719</v>
      </c>
      <c r="N6" s="9"/>
      <c r="O6" s="8">
        <f t="shared" ref="O6:O34" si="7">IFERROR(IF(MONTH(O5+1)=MONTH(O$4),O5+1,""),"")</f>
        <v>45750</v>
      </c>
      <c r="P6" s="9"/>
      <c r="Q6" s="8">
        <f t="shared" ref="Q6:Q34" si="8">IFERROR(IF(MONTH(Q5+1)=MONTH(Q$4),Q5+1,""),"")</f>
        <v>45780</v>
      </c>
      <c r="R6" s="9"/>
      <c r="S6" s="8">
        <f t="shared" ref="S6:S34" si="9">IFERROR(IF(MONTH(S5+1)=MONTH(S$4),S5+1,""),"")</f>
        <v>45811</v>
      </c>
      <c r="T6" s="9"/>
      <c r="U6" s="8">
        <f t="shared" ref="U6:U34" si="10">IFERROR(IF(MONTH(U5+1)=MONTH(U$4),U5+1,""),"")</f>
        <v>45841</v>
      </c>
      <c r="V6" s="9"/>
      <c r="W6" s="8">
        <f t="shared" ref="W6:W34" si="11">IFERROR(IF(MONTH(W5+1)=MONTH(W$4),W5+1,""),"")</f>
        <v>45872</v>
      </c>
      <c r="X6" s="9"/>
    </row>
    <row r="7" spans="1:24" ht="22.5" customHeight="1" x14ac:dyDescent="0.2">
      <c r="A7" s="8">
        <f t="shared" si="0"/>
        <v>45539</v>
      </c>
      <c r="B7" s="9"/>
      <c r="C7" s="8">
        <f t="shared" si="1"/>
        <v>45569</v>
      </c>
      <c r="D7" s="9"/>
      <c r="E7" s="8">
        <f t="shared" si="2"/>
        <v>45600</v>
      </c>
      <c r="F7" s="9" t="s">
        <v>42</v>
      </c>
      <c r="G7" s="8">
        <f t="shared" si="3"/>
        <v>45630</v>
      </c>
      <c r="H7" s="9"/>
      <c r="I7" s="8">
        <f t="shared" si="4"/>
        <v>45661</v>
      </c>
      <c r="J7" s="9"/>
      <c r="K7" s="8">
        <f t="shared" si="5"/>
        <v>45692</v>
      </c>
      <c r="L7" s="9"/>
      <c r="M7" s="8">
        <f t="shared" si="6"/>
        <v>45720</v>
      </c>
      <c r="N7" s="9"/>
      <c r="O7" s="8">
        <f t="shared" si="7"/>
        <v>45751</v>
      </c>
      <c r="P7" s="9"/>
      <c r="Q7" s="8">
        <f t="shared" si="8"/>
        <v>45781</v>
      </c>
      <c r="R7" s="9"/>
      <c r="S7" s="8">
        <f t="shared" si="9"/>
        <v>45812</v>
      </c>
      <c r="T7" s="9"/>
      <c r="U7" s="8">
        <f t="shared" si="10"/>
        <v>45842</v>
      </c>
      <c r="V7" s="9"/>
      <c r="W7" s="8">
        <f t="shared" si="11"/>
        <v>45873</v>
      </c>
      <c r="X7" s="9"/>
    </row>
    <row r="8" spans="1:24" ht="22.5" customHeight="1" x14ac:dyDescent="0.2">
      <c r="A8" s="8">
        <f t="shared" si="0"/>
        <v>45540</v>
      </c>
      <c r="B8" s="9"/>
      <c r="C8" s="8">
        <f t="shared" si="1"/>
        <v>45570</v>
      </c>
      <c r="D8" s="9"/>
      <c r="E8" s="8">
        <f t="shared" si="2"/>
        <v>45601</v>
      </c>
      <c r="F8" s="9"/>
      <c r="G8" s="8">
        <f t="shared" si="3"/>
        <v>45631</v>
      </c>
      <c r="H8" s="9"/>
      <c r="I8" s="8">
        <f t="shared" si="4"/>
        <v>45662</v>
      </c>
      <c r="J8" s="9"/>
      <c r="K8" s="8">
        <f t="shared" si="5"/>
        <v>45693</v>
      </c>
      <c r="L8" s="9"/>
      <c r="M8" s="8">
        <f t="shared" si="6"/>
        <v>45721</v>
      </c>
      <c r="N8" s="9"/>
      <c r="O8" s="8">
        <f t="shared" si="7"/>
        <v>45752</v>
      </c>
      <c r="P8" s="9"/>
      <c r="Q8" s="8">
        <f t="shared" si="8"/>
        <v>45782</v>
      </c>
      <c r="R8" s="9" t="s">
        <v>41</v>
      </c>
      <c r="S8" s="8">
        <f t="shared" si="9"/>
        <v>45813</v>
      </c>
      <c r="T8" s="9"/>
      <c r="U8" s="8">
        <f t="shared" si="10"/>
        <v>45843</v>
      </c>
      <c r="V8" s="9"/>
      <c r="W8" s="8">
        <f t="shared" si="11"/>
        <v>45874</v>
      </c>
      <c r="X8" s="9"/>
    </row>
    <row r="9" spans="1:24" ht="22.5" customHeight="1" x14ac:dyDescent="0.2">
      <c r="A9" s="8">
        <f t="shared" si="0"/>
        <v>45541</v>
      </c>
      <c r="B9" s="9"/>
      <c r="C9" s="8">
        <f t="shared" si="1"/>
        <v>45571</v>
      </c>
      <c r="D9" s="9"/>
      <c r="E9" s="8">
        <f t="shared" si="2"/>
        <v>45602</v>
      </c>
      <c r="F9" s="9"/>
      <c r="G9" s="8">
        <f t="shared" si="3"/>
        <v>45632</v>
      </c>
      <c r="H9" s="9"/>
      <c r="I9" s="8">
        <f t="shared" si="4"/>
        <v>45663</v>
      </c>
      <c r="J9" s="9" t="s">
        <v>41</v>
      </c>
      <c r="K9" s="8">
        <f t="shared" si="5"/>
        <v>45694</v>
      </c>
      <c r="L9" s="9"/>
      <c r="M9" s="8">
        <f t="shared" si="6"/>
        <v>45722</v>
      </c>
      <c r="N9" s="9"/>
      <c r="O9" s="8">
        <f t="shared" si="7"/>
        <v>45753</v>
      </c>
      <c r="P9" s="9"/>
      <c r="Q9" s="8">
        <f t="shared" si="8"/>
        <v>45783</v>
      </c>
      <c r="R9" s="9"/>
      <c r="S9" s="8">
        <f t="shared" si="9"/>
        <v>45814</v>
      </c>
      <c r="T9" s="9"/>
      <c r="U9" s="8">
        <f t="shared" si="10"/>
        <v>45844</v>
      </c>
      <c r="V9" s="9"/>
      <c r="W9" s="8">
        <f t="shared" si="11"/>
        <v>45875</v>
      </c>
      <c r="X9" s="9"/>
    </row>
    <row r="10" spans="1:24" ht="22.5" customHeight="1" x14ac:dyDescent="0.2">
      <c r="A10" s="8">
        <f t="shared" si="0"/>
        <v>45542</v>
      </c>
      <c r="B10" s="9"/>
      <c r="C10" s="8">
        <f t="shared" si="1"/>
        <v>45572</v>
      </c>
      <c r="D10" s="9" t="s">
        <v>41</v>
      </c>
      <c r="E10" s="8">
        <f t="shared" si="2"/>
        <v>45603</v>
      </c>
      <c r="F10" s="9"/>
      <c r="G10" s="8">
        <f t="shared" si="3"/>
        <v>45633</v>
      </c>
      <c r="H10" s="9"/>
      <c r="I10" s="8">
        <f t="shared" si="4"/>
        <v>45664</v>
      </c>
      <c r="J10" s="9"/>
      <c r="K10" s="8">
        <f t="shared" si="5"/>
        <v>45695</v>
      </c>
      <c r="L10" s="9"/>
      <c r="M10" s="8">
        <f t="shared" si="6"/>
        <v>45723</v>
      </c>
      <c r="N10" s="9"/>
      <c r="O10" s="8">
        <f t="shared" si="7"/>
        <v>45754</v>
      </c>
      <c r="P10" s="9" t="s">
        <v>41</v>
      </c>
      <c r="Q10" s="8">
        <f t="shared" si="8"/>
        <v>45784</v>
      </c>
      <c r="R10" s="9"/>
      <c r="S10" s="8">
        <f t="shared" si="9"/>
        <v>45815</v>
      </c>
      <c r="T10" s="9"/>
      <c r="U10" s="8">
        <f t="shared" si="10"/>
        <v>45845</v>
      </c>
      <c r="V10" s="9" t="s">
        <v>42</v>
      </c>
      <c r="W10" s="8">
        <f t="shared" si="11"/>
        <v>45876</v>
      </c>
      <c r="X10" s="9"/>
    </row>
    <row r="11" spans="1:24" ht="22.5" customHeight="1" x14ac:dyDescent="0.2">
      <c r="A11" s="8">
        <f t="shared" si="0"/>
        <v>45543</v>
      </c>
      <c r="B11" s="9"/>
      <c r="C11" s="8">
        <f t="shared" si="1"/>
        <v>45573</v>
      </c>
      <c r="D11" s="9"/>
      <c r="E11" s="8">
        <f t="shared" si="2"/>
        <v>45604</v>
      </c>
      <c r="F11" s="9"/>
      <c r="G11" s="8">
        <f t="shared" si="3"/>
        <v>45634</v>
      </c>
      <c r="H11" s="9"/>
      <c r="I11" s="8">
        <f t="shared" si="4"/>
        <v>45665</v>
      </c>
      <c r="J11" s="9"/>
      <c r="K11" s="8">
        <f t="shared" si="5"/>
        <v>45696</v>
      </c>
      <c r="L11" s="9"/>
      <c r="M11" s="8">
        <f t="shared" si="6"/>
        <v>45724</v>
      </c>
      <c r="N11" s="9"/>
      <c r="O11" s="8">
        <f t="shared" si="7"/>
        <v>45755</v>
      </c>
      <c r="P11" s="9"/>
      <c r="Q11" s="8">
        <f t="shared" si="8"/>
        <v>45785</v>
      </c>
      <c r="R11" s="9"/>
      <c r="S11" s="8">
        <f t="shared" si="9"/>
        <v>45816</v>
      </c>
      <c r="T11" s="9"/>
      <c r="U11" s="8">
        <f t="shared" si="10"/>
        <v>45846</v>
      </c>
      <c r="V11" s="9"/>
      <c r="W11" s="8">
        <f t="shared" si="11"/>
        <v>45877</v>
      </c>
      <c r="X11" s="9"/>
    </row>
    <row r="12" spans="1:24" ht="22.5" customHeight="1" x14ac:dyDescent="0.2">
      <c r="A12" s="8">
        <f t="shared" si="0"/>
        <v>45544</v>
      </c>
      <c r="B12" s="9" t="s">
        <v>41</v>
      </c>
      <c r="C12" s="8">
        <f t="shared" si="1"/>
        <v>45574</v>
      </c>
      <c r="D12" s="9"/>
      <c r="E12" s="8">
        <f t="shared" si="2"/>
        <v>45605</v>
      </c>
      <c r="F12" s="9"/>
      <c r="G12" s="8">
        <f t="shared" si="3"/>
        <v>45635</v>
      </c>
      <c r="H12" s="9" t="s">
        <v>41</v>
      </c>
      <c r="I12" s="8">
        <f t="shared" si="4"/>
        <v>45666</v>
      </c>
      <c r="J12" s="9"/>
      <c r="K12" s="8">
        <f t="shared" si="5"/>
        <v>45697</v>
      </c>
      <c r="L12" s="9"/>
      <c r="M12" s="8">
        <f t="shared" si="6"/>
        <v>45725</v>
      </c>
      <c r="N12" s="9"/>
      <c r="O12" s="8">
        <f t="shared" si="7"/>
        <v>45756</v>
      </c>
      <c r="P12" s="9"/>
      <c r="Q12" s="8">
        <f t="shared" si="8"/>
        <v>45786</v>
      </c>
      <c r="R12" s="9"/>
      <c r="S12" s="8">
        <f t="shared" si="9"/>
        <v>45817</v>
      </c>
      <c r="T12" s="9"/>
      <c r="U12" s="8">
        <f t="shared" si="10"/>
        <v>45847</v>
      </c>
      <c r="V12" s="9"/>
      <c r="W12" s="8">
        <f t="shared" si="11"/>
        <v>45878</v>
      </c>
      <c r="X12" s="9"/>
    </row>
    <row r="13" spans="1:24" ht="22.5" customHeight="1" x14ac:dyDescent="0.2">
      <c r="A13" s="8">
        <f t="shared" si="0"/>
        <v>45545</v>
      </c>
      <c r="B13" s="9"/>
      <c r="C13" s="8">
        <f t="shared" si="1"/>
        <v>45575</v>
      </c>
      <c r="D13" s="9"/>
      <c r="E13" s="8">
        <f t="shared" si="2"/>
        <v>45606</v>
      </c>
      <c r="F13" s="9"/>
      <c r="G13" s="8">
        <f t="shared" si="3"/>
        <v>45636</v>
      </c>
      <c r="H13" s="9"/>
      <c r="I13" s="8">
        <f t="shared" si="4"/>
        <v>45667</v>
      </c>
      <c r="J13" s="9"/>
      <c r="K13" s="8">
        <f t="shared" si="5"/>
        <v>45698</v>
      </c>
      <c r="L13" s="9" t="s">
        <v>42</v>
      </c>
      <c r="M13" s="8">
        <f t="shared" si="6"/>
        <v>45726</v>
      </c>
      <c r="N13" s="9" t="s">
        <v>41</v>
      </c>
      <c r="O13" s="8">
        <f t="shared" si="7"/>
        <v>45757</v>
      </c>
      <c r="P13" s="9"/>
      <c r="Q13" s="8">
        <f t="shared" si="8"/>
        <v>45787</v>
      </c>
      <c r="R13" s="9"/>
      <c r="S13" s="8">
        <f t="shared" si="9"/>
        <v>45818</v>
      </c>
      <c r="T13" s="9"/>
      <c r="U13" s="8">
        <f t="shared" si="10"/>
        <v>45848</v>
      </c>
      <c r="V13" s="9"/>
      <c r="W13" s="8">
        <f t="shared" si="11"/>
        <v>45879</v>
      </c>
      <c r="X13" s="9"/>
    </row>
    <row r="14" spans="1:24" ht="22.5" customHeight="1" x14ac:dyDescent="0.2">
      <c r="A14" s="8">
        <f t="shared" si="0"/>
        <v>45546</v>
      </c>
      <c r="B14" s="9"/>
      <c r="C14" s="8">
        <f t="shared" si="1"/>
        <v>45576</v>
      </c>
      <c r="D14" s="9"/>
      <c r="E14" s="8">
        <f t="shared" si="2"/>
        <v>45607</v>
      </c>
      <c r="F14" s="9" t="s">
        <v>41</v>
      </c>
      <c r="G14" s="8">
        <f t="shared" si="3"/>
        <v>45637</v>
      </c>
      <c r="H14" s="9"/>
      <c r="I14" s="8">
        <f t="shared" si="4"/>
        <v>45668</v>
      </c>
      <c r="J14" s="9"/>
      <c r="K14" s="8">
        <f t="shared" si="5"/>
        <v>45699</v>
      </c>
      <c r="L14" s="9"/>
      <c r="M14" s="8">
        <f t="shared" si="6"/>
        <v>45727</v>
      </c>
      <c r="N14" s="9"/>
      <c r="O14" s="8">
        <f t="shared" si="7"/>
        <v>45758</v>
      </c>
      <c r="P14" s="9"/>
      <c r="Q14" s="8">
        <f t="shared" si="8"/>
        <v>45788</v>
      </c>
      <c r="R14" s="9"/>
      <c r="S14" s="8">
        <f t="shared" si="9"/>
        <v>45819</v>
      </c>
      <c r="T14" s="9"/>
      <c r="U14" s="8">
        <f t="shared" si="10"/>
        <v>45849</v>
      </c>
      <c r="V14" s="9"/>
      <c r="W14" s="8">
        <f t="shared" si="11"/>
        <v>45880</v>
      </c>
      <c r="X14" s="9"/>
    </row>
    <row r="15" spans="1:24" ht="22.5" customHeight="1" x14ac:dyDescent="0.2">
      <c r="A15" s="8">
        <f t="shared" si="0"/>
        <v>45547</v>
      </c>
      <c r="B15" s="9"/>
      <c r="C15" s="8">
        <f t="shared" si="1"/>
        <v>45577</v>
      </c>
      <c r="D15" s="9"/>
      <c r="E15" s="8">
        <f t="shared" si="2"/>
        <v>45608</v>
      </c>
      <c r="F15" s="9"/>
      <c r="G15" s="8">
        <f t="shared" si="3"/>
        <v>45638</v>
      </c>
      <c r="H15" s="9"/>
      <c r="I15" s="8">
        <f t="shared" si="4"/>
        <v>45669</v>
      </c>
      <c r="J15" s="9"/>
      <c r="K15" s="8">
        <f t="shared" si="5"/>
        <v>45700</v>
      </c>
      <c r="L15" s="9"/>
      <c r="M15" s="8">
        <f t="shared" si="6"/>
        <v>45728</v>
      </c>
      <c r="N15" s="9"/>
      <c r="O15" s="8">
        <f t="shared" si="7"/>
        <v>45759</v>
      </c>
      <c r="P15" s="9"/>
      <c r="Q15" s="8">
        <f t="shared" si="8"/>
        <v>45789</v>
      </c>
      <c r="R15" s="9" t="s">
        <v>42</v>
      </c>
      <c r="S15" s="8">
        <f t="shared" si="9"/>
        <v>45820</v>
      </c>
      <c r="T15" s="9"/>
      <c r="U15" s="8">
        <f t="shared" si="10"/>
        <v>45850</v>
      </c>
      <c r="V15" s="9"/>
      <c r="W15" s="8">
        <f t="shared" si="11"/>
        <v>45881</v>
      </c>
      <c r="X15" s="9"/>
    </row>
    <row r="16" spans="1:24" ht="22.5" customHeight="1" x14ac:dyDescent="0.2">
      <c r="A16" s="8">
        <f t="shared" si="0"/>
        <v>45548</v>
      </c>
      <c r="B16" s="9"/>
      <c r="C16" s="8">
        <f t="shared" si="1"/>
        <v>45578</v>
      </c>
      <c r="D16" s="9"/>
      <c r="E16" s="8">
        <f t="shared" si="2"/>
        <v>45609</v>
      </c>
      <c r="F16" s="9"/>
      <c r="G16" s="8">
        <f t="shared" si="3"/>
        <v>45639</v>
      </c>
      <c r="H16" s="9"/>
      <c r="I16" s="8">
        <f t="shared" si="4"/>
        <v>45670</v>
      </c>
      <c r="J16" s="9" t="s">
        <v>42</v>
      </c>
      <c r="K16" s="8">
        <f t="shared" si="5"/>
        <v>45701</v>
      </c>
      <c r="L16" s="9"/>
      <c r="M16" s="8">
        <f t="shared" si="6"/>
        <v>45729</v>
      </c>
      <c r="N16" s="9"/>
      <c r="O16" s="8">
        <f t="shared" si="7"/>
        <v>45760</v>
      </c>
      <c r="P16" s="9"/>
      <c r="Q16" s="8">
        <f t="shared" si="8"/>
        <v>45790</v>
      </c>
      <c r="R16" s="9"/>
      <c r="S16" s="8">
        <f t="shared" si="9"/>
        <v>45821</v>
      </c>
      <c r="T16" s="9"/>
      <c r="U16" s="8">
        <f t="shared" si="10"/>
        <v>45851</v>
      </c>
      <c r="V16" s="9"/>
      <c r="W16" s="8">
        <f t="shared" si="11"/>
        <v>45882</v>
      </c>
      <c r="X16" s="9"/>
    </row>
    <row r="17" spans="1:24" ht="22.5" customHeight="1" x14ac:dyDescent="0.2">
      <c r="A17" s="8">
        <f t="shared" si="0"/>
        <v>45549</v>
      </c>
      <c r="B17" s="9"/>
      <c r="C17" s="8">
        <f t="shared" si="1"/>
        <v>45579</v>
      </c>
      <c r="D17" s="9" t="s">
        <v>42</v>
      </c>
      <c r="E17" s="8">
        <f t="shared" si="2"/>
        <v>45610</v>
      </c>
      <c r="F17" s="9"/>
      <c r="G17" s="8">
        <f t="shared" si="3"/>
        <v>45640</v>
      </c>
      <c r="H17" s="9"/>
      <c r="I17" s="8">
        <f t="shared" si="4"/>
        <v>45671</v>
      </c>
      <c r="J17" s="9"/>
      <c r="K17" s="8">
        <f t="shared" si="5"/>
        <v>45702</v>
      </c>
      <c r="L17" s="9"/>
      <c r="M17" s="8">
        <f t="shared" si="6"/>
        <v>45730</v>
      </c>
      <c r="N17" s="9"/>
      <c r="O17" s="8">
        <f t="shared" si="7"/>
        <v>45761</v>
      </c>
      <c r="P17" s="9"/>
      <c r="Q17" s="8">
        <f t="shared" si="8"/>
        <v>45791</v>
      </c>
      <c r="R17" s="9"/>
      <c r="S17" s="8">
        <f t="shared" si="9"/>
        <v>45822</v>
      </c>
      <c r="T17" s="9"/>
      <c r="U17" s="8">
        <f t="shared" si="10"/>
        <v>45852</v>
      </c>
      <c r="V17" s="9" t="s">
        <v>41</v>
      </c>
      <c r="W17" s="8">
        <f t="shared" si="11"/>
        <v>45883</v>
      </c>
      <c r="X17" s="9"/>
    </row>
    <row r="18" spans="1:24" ht="22.5" customHeight="1" x14ac:dyDescent="0.2">
      <c r="A18" s="8">
        <f t="shared" si="0"/>
        <v>45550</v>
      </c>
      <c r="B18" s="9"/>
      <c r="C18" s="8">
        <f t="shared" si="1"/>
        <v>45580</v>
      </c>
      <c r="D18" s="9"/>
      <c r="E18" s="8">
        <f t="shared" si="2"/>
        <v>45611</v>
      </c>
      <c r="F18" s="9"/>
      <c r="G18" s="8">
        <f t="shared" si="3"/>
        <v>45641</v>
      </c>
      <c r="H18" s="9"/>
      <c r="I18" s="8">
        <f t="shared" si="4"/>
        <v>45672</v>
      </c>
      <c r="J18" s="9"/>
      <c r="K18" s="8">
        <f t="shared" si="5"/>
        <v>45703</v>
      </c>
      <c r="L18" s="9"/>
      <c r="M18" s="8">
        <f t="shared" si="6"/>
        <v>45731</v>
      </c>
      <c r="N18" s="9"/>
      <c r="O18" s="8">
        <f t="shared" si="7"/>
        <v>45762</v>
      </c>
      <c r="P18" s="9"/>
      <c r="Q18" s="8">
        <f t="shared" si="8"/>
        <v>45792</v>
      </c>
      <c r="R18" s="9"/>
      <c r="S18" s="8">
        <f t="shared" si="9"/>
        <v>45823</v>
      </c>
      <c r="T18" s="9"/>
      <c r="U18" s="8">
        <f t="shared" si="10"/>
        <v>45853</v>
      </c>
      <c r="V18" s="9"/>
      <c r="W18" s="8">
        <f t="shared" si="11"/>
        <v>45884</v>
      </c>
      <c r="X18" s="9"/>
    </row>
    <row r="19" spans="1:24" ht="22.5" customHeight="1" x14ac:dyDescent="0.2">
      <c r="A19" s="8">
        <f t="shared" si="0"/>
        <v>45551</v>
      </c>
      <c r="B19" s="9" t="s">
        <v>42</v>
      </c>
      <c r="C19" s="8">
        <f t="shared" si="1"/>
        <v>45581</v>
      </c>
      <c r="D19" s="9"/>
      <c r="E19" s="8">
        <f t="shared" si="2"/>
        <v>45612</v>
      </c>
      <c r="F19" s="9"/>
      <c r="G19" s="8">
        <f t="shared" si="3"/>
        <v>45642</v>
      </c>
      <c r="H19" s="9" t="s">
        <v>42</v>
      </c>
      <c r="I19" s="8">
        <f t="shared" si="4"/>
        <v>45673</v>
      </c>
      <c r="J19" s="9"/>
      <c r="K19" s="8">
        <f t="shared" si="5"/>
        <v>45704</v>
      </c>
      <c r="L19" s="9"/>
      <c r="M19" s="8">
        <f t="shared" si="6"/>
        <v>45732</v>
      </c>
      <c r="N19" s="9"/>
      <c r="O19" s="8">
        <f t="shared" si="7"/>
        <v>45763</v>
      </c>
      <c r="P19" s="9"/>
      <c r="Q19" s="8">
        <f t="shared" si="8"/>
        <v>45793</v>
      </c>
      <c r="R19" s="9"/>
      <c r="S19" s="8">
        <f t="shared" si="9"/>
        <v>45824</v>
      </c>
      <c r="T19" s="9"/>
      <c r="U19" s="8">
        <f t="shared" si="10"/>
        <v>45854</v>
      </c>
      <c r="V19" s="9"/>
      <c r="W19" s="8">
        <f t="shared" si="11"/>
        <v>45885</v>
      </c>
      <c r="X19" s="9"/>
    </row>
    <row r="20" spans="1:24" ht="22.5" customHeight="1" x14ac:dyDescent="0.2">
      <c r="A20" s="8">
        <f t="shared" si="0"/>
        <v>45552</v>
      </c>
      <c r="B20" s="9"/>
      <c r="C20" s="8">
        <f t="shared" si="1"/>
        <v>45582</v>
      </c>
      <c r="D20" s="9"/>
      <c r="E20" s="8">
        <f t="shared" si="2"/>
        <v>45613</v>
      </c>
      <c r="F20" s="9"/>
      <c r="G20" s="8">
        <f t="shared" si="3"/>
        <v>45643</v>
      </c>
      <c r="H20" s="9"/>
      <c r="I20" s="8">
        <f t="shared" si="4"/>
        <v>45674</v>
      </c>
      <c r="J20" s="9"/>
      <c r="K20" s="8">
        <f t="shared" si="5"/>
        <v>45705</v>
      </c>
      <c r="L20" s="9" t="s">
        <v>41</v>
      </c>
      <c r="M20" s="8">
        <f t="shared" si="6"/>
        <v>45733</v>
      </c>
      <c r="N20" s="9" t="s">
        <v>42</v>
      </c>
      <c r="O20" s="8">
        <f t="shared" si="7"/>
        <v>45764</v>
      </c>
      <c r="P20" s="9"/>
      <c r="Q20" s="8">
        <f t="shared" si="8"/>
        <v>45794</v>
      </c>
      <c r="R20" s="9"/>
      <c r="S20" s="8">
        <f t="shared" si="9"/>
        <v>45825</v>
      </c>
      <c r="T20" s="9"/>
      <c r="U20" s="8">
        <f t="shared" si="10"/>
        <v>45855</v>
      </c>
      <c r="V20" s="9"/>
      <c r="W20" s="8">
        <f t="shared" si="11"/>
        <v>45886</v>
      </c>
      <c r="X20" s="9"/>
    </row>
    <row r="21" spans="1:24" ht="22.5" customHeight="1" x14ac:dyDescent="0.2">
      <c r="A21" s="8">
        <f t="shared" si="0"/>
        <v>45553</v>
      </c>
      <c r="B21" s="9"/>
      <c r="C21" s="8">
        <f t="shared" si="1"/>
        <v>45583</v>
      </c>
      <c r="D21" s="9"/>
      <c r="E21" s="8">
        <f t="shared" si="2"/>
        <v>45614</v>
      </c>
      <c r="F21" s="9" t="s">
        <v>42</v>
      </c>
      <c r="G21" s="8">
        <f t="shared" si="3"/>
        <v>45644</v>
      </c>
      <c r="H21" s="9"/>
      <c r="I21" s="8">
        <f t="shared" si="4"/>
        <v>45675</v>
      </c>
      <c r="J21" s="9"/>
      <c r="K21" s="8">
        <f t="shared" si="5"/>
        <v>45706</v>
      </c>
      <c r="L21" s="9"/>
      <c r="M21" s="8">
        <f t="shared" si="6"/>
        <v>45734</v>
      </c>
      <c r="N21" s="9"/>
      <c r="O21" s="8">
        <f t="shared" si="7"/>
        <v>45765</v>
      </c>
      <c r="P21" s="9"/>
      <c r="Q21" s="8">
        <f t="shared" si="8"/>
        <v>45795</v>
      </c>
      <c r="R21" s="9"/>
      <c r="S21" s="8">
        <f t="shared" si="9"/>
        <v>45826</v>
      </c>
      <c r="T21" s="9"/>
      <c r="U21" s="8">
        <f t="shared" si="10"/>
        <v>45856</v>
      </c>
      <c r="V21" s="9"/>
      <c r="W21" s="8">
        <f t="shared" si="11"/>
        <v>45887</v>
      </c>
      <c r="X21" s="9"/>
    </row>
    <row r="22" spans="1:24" ht="22.5" customHeight="1" x14ac:dyDescent="0.2">
      <c r="A22" s="8">
        <f t="shared" si="0"/>
        <v>45554</v>
      </c>
      <c r="B22" s="9"/>
      <c r="C22" s="8">
        <f t="shared" si="1"/>
        <v>45584</v>
      </c>
      <c r="D22" s="9"/>
      <c r="E22" s="8">
        <f t="shared" si="2"/>
        <v>45615</v>
      </c>
      <c r="F22" s="9"/>
      <c r="G22" s="8">
        <f t="shared" si="3"/>
        <v>45645</v>
      </c>
      <c r="H22" s="9"/>
      <c r="I22" s="8">
        <f t="shared" si="4"/>
        <v>45676</v>
      </c>
      <c r="J22" s="9"/>
      <c r="K22" s="8">
        <f t="shared" si="5"/>
        <v>45707</v>
      </c>
      <c r="L22" s="9"/>
      <c r="M22" s="8">
        <f t="shared" si="6"/>
        <v>45735</v>
      </c>
      <c r="N22" s="9"/>
      <c r="O22" s="8">
        <f t="shared" si="7"/>
        <v>45766</v>
      </c>
      <c r="P22" s="9"/>
      <c r="Q22" s="8">
        <f t="shared" si="8"/>
        <v>45796</v>
      </c>
      <c r="R22" s="9" t="s">
        <v>41</v>
      </c>
      <c r="S22" s="8">
        <f t="shared" si="9"/>
        <v>45827</v>
      </c>
      <c r="T22" s="9"/>
      <c r="U22" s="8">
        <f t="shared" si="10"/>
        <v>45857</v>
      </c>
      <c r="V22" s="9"/>
      <c r="W22" s="8">
        <f t="shared" si="11"/>
        <v>45888</v>
      </c>
      <c r="X22" s="9"/>
    </row>
    <row r="23" spans="1:24" ht="22.5" customHeight="1" x14ac:dyDescent="0.2">
      <c r="A23" s="8">
        <f t="shared" si="0"/>
        <v>45555</v>
      </c>
      <c r="B23" s="9"/>
      <c r="C23" s="8">
        <f t="shared" si="1"/>
        <v>45585</v>
      </c>
      <c r="D23" s="9"/>
      <c r="E23" s="8">
        <f t="shared" si="2"/>
        <v>45616</v>
      </c>
      <c r="F23" s="9"/>
      <c r="G23" s="8">
        <f t="shared" si="3"/>
        <v>45646</v>
      </c>
      <c r="H23" s="9"/>
      <c r="I23" s="8">
        <f t="shared" si="4"/>
        <v>45677</v>
      </c>
      <c r="J23" s="9" t="s">
        <v>41</v>
      </c>
      <c r="K23" s="8">
        <f t="shared" si="5"/>
        <v>45708</v>
      </c>
      <c r="L23" s="9"/>
      <c r="M23" s="8">
        <f t="shared" si="6"/>
        <v>45736</v>
      </c>
      <c r="N23" s="9"/>
      <c r="O23" s="8">
        <f t="shared" si="7"/>
        <v>45767</v>
      </c>
      <c r="P23" s="9"/>
      <c r="Q23" s="8">
        <f t="shared" si="8"/>
        <v>45797</v>
      </c>
      <c r="R23" s="9"/>
      <c r="S23" s="8">
        <f t="shared" si="9"/>
        <v>45828</v>
      </c>
      <c r="T23" s="9"/>
      <c r="U23" s="8">
        <f t="shared" si="10"/>
        <v>45858</v>
      </c>
      <c r="V23" s="9"/>
      <c r="W23" s="8">
        <f t="shared" si="11"/>
        <v>45889</v>
      </c>
      <c r="X23" s="9"/>
    </row>
    <row r="24" spans="1:24" ht="22.5" customHeight="1" x14ac:dyDescent="0.2">
      <c r="A24" s="8">
        <f t="shared" si="0"/>
        <v>45556</v>
      </c>
      <c r="B24" s="9"/>
      <c r="C24" s="8">
        <f t="shared" si="1"/>
        <v>45586</v>
      </c>
      <c r="D24" s="9" t="s">
        <v>41</v>
      </c>
      <c r="E24" s="8">
        <f t="shared" si="2"/>
        <v>45617</v>
      </c>
      <c r="F24" s="9"/>
      <c r="G24" s="8">
        <f t="shared" si="3"/>
        <v>45647</v>
      </c>
      <c r="H24" s="9"/>
      <c r="I24" s="8">
        <f t="shared" si="4"/>
        <v>45678</v>
      </c>
      <c r="J24" s="9"/>
      <c r="K24" s="8">
        <f t="shared" si="5"/>
        <v>45709</v>
      </c>
      <c r="L24" s="9"/>
      <c r="M24" s="8">
        <f t="shared" si="6"/>
        <v>45737</v>
      </c>
      <c r="N24" s="9"/>
      <c r="O24" s="8">
        <f t="shared" si="7"/>
        <v>45768</v>
      </c>
      <c r="P24" s="9"/>
      <c r="Q24" s="8">
        <f t="shared" si="8"/>
        <v>45798</v>
      </c>
      <c r="R24" s="9"/>
      <c r="S24" s="8">
        <f t="shared" si="9"/>
        <v>45829</v>
      </c>
      <c r="T24" s="9"/>
      <c r="U24" s="8">
        <f t="shared" si="10"/>
        <v>45859</v>
      </c>
      <c r="V24" s="9" t="s">
        <v>42</v>
      </c>
      <c r="W24" s="8">
        <f t="shared" si="11"/>
        <v>45890</v>
      </c>
      <c r="X24" s="9"/>
    </row>
    <row r="25" spans="1:24" ht="22.5" customHeight="1" x14ac:dyDescent="0.2">
      <c r="A25" s="8">
        <f t="shared" si="0"/>
        <v>45557</v>
      </c>
      <c r="B25" s="9"/>
      <c r="C25" s="8">
        <f t="shared" si="1"/>
        <v>45587</v>
      </c>
      <c r="D25" s="9"/>
      <c r="E25" s="8">
        <f t="shared" si="2"/>
        <v>45618</v>
      </c>
      <c r="F25" s="9"/>
      <c r="G25" s="8">
        <f t="shared" si="3"/>
        <v>45648</v>
      </c>
      <c r="H25" s="9"/>
      <c r="I25" s="8">
        <f t="shared" si="4"/>
        <v>45679</v>
      </c>
      <c r="J25" s="9"/>
      <c r="K25" s="8">
        <f t="shared" si="5"/>
        <v>45710</v>
      </c>
      <c r="L25" s="9"/>
      <c r="M25" s="8">
        <f t="shared" si="6"/>
        <v>45738</v>
      </c>
      <c r="N25" s="9"/>
      <c r="O25" s="8">
        <f t="shared" si="7"/>
        <v>45769</v>
      </c>
      <c r="P25" s="9"/>
      <c r="Q25" s="8">
        <f t="shared" si="8"/>
        <v>45799</v>
      </c>
      <c r="R25" s="9"/>
      <c r="S25" s="8">
        <f t="shared" si="9"/>
        <v>45830</v>
      </c>
      <c r="T25" s="9"/>
      <c r="U25" s="8">
        <f t="shared" si="10"/>
        <v>45860</v>
      </c>
      <c r="V25" s="9"/>
      <c r="W25" s="8">
        <f t="shared" si="11"/>
        <v>45891</v>
      </c>
      <c r="X25" s="9"/>
    </row>
    <row r="26" spans="1:24" ht="22.5" customHeight="1" x14ac:dyDescent="0.2">
      <c r="A26" s="8">
        <f t="shared" si="0"/>
        <v>45558</v>
      </c>
      <c r="B26" s="9" t="s">
        <v>41</v>
      </c>
      <c r="C26" s="8">
        <f t="shared" si="1"/>
        <v>45588</v>
      </c>
      <c r="D26" s="9"/>
      <c r="E26" s="8">
        <f t="shared" si="2"/>
        <v>45619</v>
      </c>
      <c r="F26" s="9"/>
      <c r="G26" s="8">
        <f t="shared" si="3"/>
        <v>45649</v>
      </c>
      <c r="H26" s="9"/>
      <c r="I26" s="8">
        <f t="shared" si="4"/>
        <v>45680</v>
      </c>
      <c r="J26" s="9"/>
      <c r="K26" s="8">
        <f t="shared" si="5"/>
        <v>45711</v>
      </c>
      <c r="L26" s="9"/>
      <c r="M26" s="8">
        <f t="shared" si="6"/>
        <v>45739</v>
      </c>
      <c r="N26" s="9"/>
      <c r="O26" s="8">
        <f t="shared" si="7"/>
        <v>45770</v>
      </c>
      <c r="P26" s="9"/>
      <c r="Q26" s="8">
        <f t="shared" si="8"/>
        <v>45800</v>
      </c>
      <c r="R26" s="9"/>
      <c r="S26" s="8">
        <f t="shared" si="9"/>
        <v>45831</v>
      </c>
      <c r="T26" s="9" t="s">
        <v>42</v>
      </c>
      <c r="U26" s="8">
        <f t="shared" si="10"/>
        <v>45861</v>
      </c>
      <c r="V26" s="9"/>
      <c r="W26" s="8">
        <f t="shared" si="11"/>
        <v>45892</v>
      </c>
      <c r="X26" s="9"/>
    </row>
    <row r="27" spans="1:24" ht="22.5" customHeight="1" x14ac:dyDescent="0.2">
      <c r="A27" s="8">
        <f t="shared" si="0"/>
        <v>45559</v>
      </c>
      <c r="B27" s="9"/>
      <c r="C27" s="8">
        <f t="shared" si="1"/>
        <v>45589</v>
      </c>
      <c r="D27" s="9"/>
      <c r="E27" s="8">
        <f t="shared" si="2"/>
        <v>45620</v>
      </c>
      <c r="F27" s="9"/>
      <c r="G27" s="8">
        <f t="shared" si="3"/>
        <v>45650</v>
      </c>
      <c r="H27" s="9"/>
      <c r="I27" s="8">
        <f t="shared" si="4"/>
        <v>45681</v>
      </c>
      <c r="J27" s="9"/>
      <c r="K27" s="8">
        <f t="shared" si="5"/>
        <v>45712</v>
      </c>
      <c r="L27" s="9" t="s">
        <v>42</v>
      </c>
      <c r="M27" s="8">
        <f t="shared" si="6"/>
        <v>45740</v>
      </c>
      <c r="N27" s="9" t="s">
        <v>41</v>
      </c>
      <c r="O27" s="8">
        <f t="shared" si="7"/>
        <v>45771</v>
      </c>
      <c r="P27" s="9"/>
      <c r="Q27" s="8">
        <f t="shared" si="8"/>
        <v>45801</v>
      </c>
      <c r="R27" s="9"/>
      <c r="S27" s="8">
        <f t="shared" si="9"/>
        <v>45832</v>
      </c>
      <c r="T27" s="9"/>
      <c r="U27" s="8">
        <f t="shared" si="10"/>
        <v>45862</v>
      </c>
      <c r="V27" s="9"/>
      <c r="W27" s="8">
        <f t="shared" si="11"/>
        <v>45893</v>
      </c>
      <c r="X27" s="9"/>
    </row>
    <row r="28" spans="1:24" ht="22.5" customHeight="1" x14ac:dyDescent="0.2">
      <c r="A28" s="8">
        <f t="shared" si="0"/>
        <v>45560</v>
      </c>
      <c r="B28" s="9"/>
      <c r="C28" s="8">
        <f t="shared" si="1"/>
        <v>45590</v>
      </c>
      <c r="D28" s="9"/>
      <c r="E28" s="8">
        <f t="shared" si="2"/>
        <v>45621</v>
      </c>
      <c r="F28" s="9" t="s">
        <v>41</v>
      </c>
      <c r="G28" s="8">
        <f t="shared" si="3"/>
        <v>45651</v>
      </c>
      <c r="H28" s="9"/>
      <c r="I28" s="8">
        <f t="shared" si="4"/>
        <v>45682</v>
      </c>
      <c r="J28" s="9"/>
      <c r="K28" s="8">
        <f t="shared" si="5"/>
        <v>45713</v>
      </c>
      <c r="L28" s="9"/>
      <c r="M28" s="8">
        <f t="shared" si="6"/>
        <v>45741</v>
      </c>
      <c r="N28" s="9"/>
      <c r="O28" s="8">
        <f t="shared" si="7"/>
        <v>45772</v>
      </c>
      <c r="P28" s="9"/>
      <c r="Q28" s="8">
        <f t="shared" si="8"/>
        <v>45802</v>
      </c>
      <c r="R28" s="9"/>
      <c r="S28" s="8">
        <f t="shared" si="9"/>
        <v>45833</v>
      </c>
      <c r="T28" s="9"/>
      <c r="U28" s="8">
        <f t="shared" si="10"/>
        <v>45863</v>
      </c>
      <c r="V28" s="9"/>
      <c r="W28" s="8">
        <f t="shared" si="11"/>
        <v>45894</v>
      </c>
      <c r="X28" s="9"/>
    </row>
    <row r="29" spans="1:24" ht="22.5" customHeight="1" x14ac:dyDescent="0.2">
      <c r="A29" s="8">
        <f t="shared" si="0"/>
        <v>45561</v>
      </c>
      <c r="B29" s="9"/>
      <c r="C29" s="8">
        <f t="shared" si="1"/>
        <v>45591</v>
      </c>
      <c r="D29" s="9"/>
      <c r="E29" s="8">
        <f t="shared" si="2"/>
        <v>45622</v>
      </c>
      <c r="F29" s="9"/>
      <c r="G29" s="8">
        <f t="shared" si="3"/>
        <v>45652</v>
      </c>
      <c r="H29" s="9"/>
      <c r="I29" s="8">
        <f t="shared" si="4"/>
        <v>45683</v>
      </c>
      <c r="J29" s="9"/>
      <c r="K29" s="8">
        <f t="shared" si="5"/>
        <v>45714</v>
      </c>
      <c r="L29" s="9"/>
      <c r="M29" s="8">
        <f t="shared" si="6"/>
        <v>45742</v>
      </c>
      <c r="N29" s="9"/>
      <c r="O29" s="8">
        <f t="shared" si="7"/>
        <v>45773</v>
      </c>
      <c r="P29" s="9"/>
      <c r="Q29" s="8">
        <f t="shared" si="8"/>
        <v>45803</v>
      </c>
      <c r="R29" s="9" t="s">
        <v>42</v>
      </c>
      <c r="S29" s="8">
        <f t="shared" si="9"/>
        <v>45834</v>
      </c>
      <c r="T29" s="9"/>
      <c r="U29" s="8">
        <f t="shared" si="10"/>
        <v>45864</v>
      </c>
      <c r="V29" s="9"/>
      <c r="W29" s="8">
        <f t="shared" si="11"/>
        <v>45895</v>
      </c>
      <c r="X29" s="9"/>
    </row>
    <row r="30" spans="1:24" ht="22.5" customHeight="1" x14ac:dyDescent="0.2">
      <c r="A30" s="8">
        <f t="shared" si="0"/>
        <v>45562</v>
      </c>
      <c r="B30" s="9"/>
      <c r="C30" s="8">
        <f t="shared" si="1"/>
        <v>45592</v>
      </c>
      <c r="D30" s="9"/>
      <c r="E30" s="8">
        <f t="shared" si="2"/>
        <v>45623</v>
      </c>
      <c r="F30" s="9"/>
      <c r="G30" s="8">
        <f t="shared" si="3"/>
        <v>45653</v>
      </c>
      <c r="H30" s="9"/>
      <c r="I30" s="8">
        <f t="shared" si="4"/>
        <v>45684</v>
      </c>
      <c r="J30" s="9" t="s">
        <v>42</v>
      </c>
      <c r="K30" s="8">
        <f t="shared" si="5"/>
        <v>45715</v>
      </c>
      <c r="L30" s="9"/>
      <c r="M30" s="8">
        <f t="shared" si="6"/>
        <v>45743</v>
      </c>
      <c r="N30" s="9"/>
      <c r="O30" s="8">
        <f t="shared" si="7"/>
        <v>45774</v>
      </c>
      <c r="P30" s="9"/>
      <c r="Q30" s="8">
        <f t="shared" si="8"/>
        <v>45804</v>
      </c>
      <c r="R30" s="9"/>
      <c r="S30" s="8">
        <f t="shared" si="9"/>
        <v>45835</v>
      </c>
      <c r="T30" s="9"/>
      <c r="U30" s="8">
        <f t="shared" si="10"/>
        <v>45865</v>
      </c>
      <c r="V30" s="9"/>
      <c r="W30" s="8">
        <f t="shared" si="11"/>
        <v>45896</v>
      </c>
      <c r="X30" s="9"/>
    </row>
    <row r="31" spans="1:24" ht="22.5" customHeight="1" x14ac:dyDescent="0.2">
      <c r="A31" s="8">
        <f t="shared" si="0"/>
        <v>45563</v>
      </c>
      <c r="B31" s="9"/>
      <c r="C31" s="8">
        <f t="shared" si="1"/>
        <v>45593</v>
      </c>
      <c r="D31" s="9"/>
      <c r="E31" s="8">
        <f t="shared" si="2"/>
        <v>45624</v>
      </c>
      <c r="F31" s="9"/>
      <c r="G31" s="8">
        <f t="shared" si="3"/>
        <v>45654</v>
      </c>
      <c r="H31" s="9"/>
      <c r="I31" s="8">
        <f t="shared" si="4"/>
        <v>45685</v>
      </c>
      <c r="J31" s="9"/>
      <c r="K31" s="8">
        <f t="shared" si="5"/>
        <v>45716</v>
      </c>
      <c r="L31" s="9"/>
      <c r="M31" s="8">
        <f t="shared" si="6"/>
        <v>45744</v>
      </c>
      <c r="N31" s="9"/>
      <c r="O31" s="8">
        <f t="shared" si="7"/>
        <v>45775</v>
      </c>
      <c r="P31" s="9" t="s">
        <v>42</v>
      </c>
      <c r="Q31" s="8">
        <f t="shared" si="8"/>
        <v>45805</v>
      </c>
      <c r="R31" s="9"/>
      <c r="S31" s="8">
        <f t="shared" si="9"/>
        <v>45836</v>
      </c>
      <c r="T31" s="9"/>
      <c r="U31" s="8">
        <f t="shared" si="10"/>
        <v>45866</v>
      </c>
      <c r="V31" s="9" t="s">
        <v>41</v>
      </c>
      <c r="W31" s="8">
        <f t="shared" si="11"/>
        <v>45897</v>
      </c>
      <c r="X31" s="9"/>
    </row>
    <row r="32" spans="1:24" ht="22.5" customHeight="1" x14ac:dyDescent="0.2">
      <c r="A32" s="8">
        <f t="shared" si="0"/>
        <v>45564</v>
      </c>
      <c r="B32" s="9"/>
      <c r="C32" s="8">
        <f t="shared" si="1"/>
        <v>45594</v>
      </c>
      <c r="D32" s="9"/>
      <c r="E32" s="8">
        <f t="shared" si="2"/>
        <v>45625</v>
      </c>
      <c r="F32" s="9"/>
      <c r="G32" s="8">
        <f t="shared" si="3"/>
        <v>45655</v>
      </c>
      <c r="H32" s="9"/>
      <c r="I32" s="8">
        <f t="shared" si="4"/>
        <v>45686</v>
      </c>
      <c r="J32" s="9"/>
      <c r="K32" s="8" t="str">
        <f t="shared" si="5"/>
        <v/>
      </c>
      <c r="L32" s="9"/>
      <c r="M32" s="8">
        <f t="shared" si="6"/>
        <v>45745</v>
      </c>
      <c r="N32" s="9"/>
      <c r="O32" s="8">
        <f t="shared" si="7"/>
        <v>45776</v>
      </c>
      <c r="P32" s="9"/>
      <c r="Q32" s="8">
        <f t="shared" si="8"/>
        <v>45806</v>
      </c>
      <c r="R32" s="9"/>
      <c r="S32" s="8">
        <f t="shared" si="9"/>
        <v>45837</v>
      </c>
      <c r="T32" s="9"/>
      <c r="U32" s="8">
        <f t="shared" si="10"/>
        <v>45867</v>
      </c>
      <c r="V32" s="9"/>
      <c r="W32" s="8">
        <f t="shared" si="11"/>
        <v>45898</v>
      </c>
      <c r="X32" s="9"/>
    </row>
    <row r="33" spans="1:24" ht="22.5" customHeight="1" x14ac:dyDescent="0.2">
      <c r="A33" s="8">
        <f t="shared" si="0"/>
        <v>45565</v>
      </c>
      <c r="B33" s="9"/>
      <c r="C33" s="8">
        <f t="shared" si="1"/>
        <v>45595</v>
      </c>
      <c r="D33" s="9"/>
      <c r="E33" s="8">
        <f t="shared" si="2"/>
        <v>45626</v>
      </c>
      <c r="F33" s="9"/>
      <c r="G33" s="8">
        <f t="shared" si="3"/>
        <v>45656</v>
      </c>
      <c r="H33" s="9"/>
      <c r="I33" s="8">
        <f t="shared" si="4"/>
        <v>45687</v>
      </c>
      <c r="J33" s="9"/>
      <c r="K33" s="8" t="str">
        <f t="shared" si="5"/>
        <v/>
      </c>
      <c r="L33" s="9"/>
      <c r="M33" s="8">
        <f t="shared" si="6"/>
        <v>45746</v>
      </c>
      <c r="N33" s="9"/>
      <c r="O33" s="8">
        <f t="shared" si="7"/>
        <v>45777</v>
      </c>
      <c r="P33" s="9"/>
      <c r="Q33" s="8">
        <f t="shared" si="8"/>
        <v>45807</v>
      </c>
      <c r="R33" s="9"/>
      <c r="S33" s="8">
        <f t="shared" si="9"/>
        <v>45838</v>
      </c>
      <c r="T33" s="9"/>
      <c r="U33" s="8">
        <f t="shared" si="10"/>
        <v>45868</v>
      </c>
      <c r="V33" s="9"/>
      <c r="W33" s="8">
        <f t="shared" si="11"/>
        <v>45899</v>
      </c>
      <c r="X33" s="9"/>
    </row>
    <row r="34" spans="1:24" ht="22.5" customHeight="1" x14ac:dyDescent="0.2">
      <c r="A34" s="8" t="str">
        <f t="shared" si="0"/>
        <v/>
      </c>
      <c r="B34" s="9"/>
      <c r="C34" s="8">
        <f>IFERROR(IF(MONTH(C33+1)=MONTH(C$4),C33+1,""),"")</f>
        <v>45596</v>
      </c>
      <c r="D34" s="9"/>
      <c r="E34" s="8" t="str">
        <f t="shared" si="2"/>
        <v/>
      </c>
      <c r="F34" s="9"/>
      <c r="G34" s="8">
        <f t="shared" si="3"/>
        <v>45657</v>
      </c>
      <c r="H34" s="9"/>
      <c r="I34" s="8">
        <f t="shared" si="4"/>
        <v>45688</v>
      </c>
      <c r="J34" s="9"/>
      <c r="K34" s="8" t="str">
        <f t="shared" si="5"/>
        <v/>
      </c>
      <c r="L34" s="9"/>
      <c r="M34" s="8">
        <f t="shared" si="6"/>
        <v>45747</v>
      </c>
      <c r="N34" s="9"/>
      <c r="O34" s="8" t="str">
        <f t="shared" si="7"/>
        <v/>
      </c>
      <c r="P34" s="9"/>
      <c r="Q34" s="8">
        <f t="shared" si="8"/>
        <v>45808</v>
      </c>
      <c r="R34" s="9"/>
      <c r="S34" s="8" t="str">
        <f t="shared" si="9"/>
        <v/>
      </c>
      <c r="T34" s="9"/>
      <c r="U34" s="8">
        <f t="shared" si="10"/>
        <v>45869</v>
      </c>
      <c r="V34" s="9"/>
      <c r="W34" s="8">
        <f t="shared" si="11"/>
        <v>45900</v>
      </c>
      <c r="X34" s="9"/>
    </row>
    <row r="35" spans="1:24" x14ac:dyDescent="0.2">
      <c r="A35" s="2"/>
    </row>
    <row r="67" spans="2:10" ht="15" x14ac:dyDescent="0.25">
      <c r="B67" s="11" t="s">
        <v>26</v>
      </c>
      <c r="H67" s="12" t="s">
        <v>32</v>
      </c>
    </row>
    <row r="68" spans="2:10" x14ac:dyDescent="0.2">
      <c r="H68" s="3" t="s">
        <v>33</v>
      </c>
      <c r="I68" s="3" t="s">
        <v>34</v>
      </c>
    </row>
    <row r="69" spans="2:10" x14ac:dyDescent="0.2">
      <c r="B69" s="3" t="s">
        <v>13</v>
      </c>
      <c r="D69" s="5">
        <f>DATE(J2,1,1)</f>
        <v>45658</v>
      </c>
      <c r="H69" s="5">
        <v>45536</v>
      </c>
      <c r="I69" s="5">
        <v>45541</v>
      </c>
      <c r="J69" s="3" t="s">
        <v>35</v>
      </c>
    </row>
    <row r="70" spans="2:10" x14ac:dyDescent="0.2">
      <c r="B70" s="3" t="s">
        <v>27</v>
      </c>
      <c r="D70" s="5">
        <f>DATE(J2,1,6)</f>
        <v>45663</v>
      </c>
      <c r="H70" s="5">
        <v>45593</v>
      </c>
      <c r="I70" s="5">
        <v>45596</v>
      </c>
      <c r="J70" s="3" t="s">
        <v>36</v>
      </c>
    </row>
    <row r="71" spans="2:10" x14ac:dyDescent="0.2">
      <c r="B71" s="3" t="s">
        <v>14</v>
      </c>
      <c r="D71" s="5">
        <f>DATE(J2,5,1)</f>
        <v>45778</v>
      </c>
      <c r="H71" s="5">
        <v>45649</v>
      </c>
      <c r="I71" s="5">
        <v>45660</v>
      </c>
      <c r="J71" s="3" t="s">
        <v>37</v>
      </c>
    </row>
    <row r="72" spans="2:10" x14ac:dyDescent="0.2">
      <c r="B72" s="3" t="s">
        <v>28</v>
      </c>
      <c r="D72" s="5">
        <f>DATE(B1,10,3)</f>
        <v>45568</v>
      </c>
      <c r="H72" s="5">
        <v>45719</v>
      </c>
      <c r="I72" s="5">
        <v>45723</v>
      </c>
      <c r="J72" s="3" t="s">
        <v>38</v>
      </c>
    </row>
    <row r="73" spans="2:10" x14ac:dyDescent="0.2">
      <c r="B73" s="3" t="s">
        <v>15</v>
      </c>
      <c r="D73" s="5">
        <f>DATE(B1,11,1)</f>
        <v>45597</v>
      </c>
      <c r="H73" s="5">
        <v>45761</v>
      </c>
      <c r="I73" s="5">
        <v>45772</v>
      </c>
      <c r="J73" s="3" t="s">
        <v>39</v>
      </c>
    </row>
    <row r="74" spans="2:10" x14ac:dyDescent="0.2">
      <c r="B74" s="3" t="s">
        <v>16</v>
      </c>
      <c r="D74" s="5">
        <f>DATE(B1,12,24)</f>
        <v>45650</v>
      </c>
      <c r="H74" s="5">
        <v>45818</v>
      </c>
      <c r="I74" s="5">
        <v>45828</v>
      </c>
      <c r="J74" s="3" t="s">
        <v>40</v>
      </c>
    </row>
    <row r="75" spans="2:10" x14ac:dyDescent="0.2">
      <c r="B75" s="3" t="s">
        <v>17</v>
      </c>
      <c r="D75" s="5">
        <f>D74+1</f>
        <v>45651</v>
      </c>
      <c r="H75" s="5">
        <v>45869</v>
      </c>
      <c r="I75" s="5">
        <v>45900</v>
      </c>
      <c r="J75" s="3" t="s">
        <v>35</v>
      </c>
    </row>
    <row r="76" spans="2:10" x14ac:dyDescent="0.2">
      <c r="B76" s="3" t="s">
        <v>18</v>
      </c>
      <c r="D76" s="5">
        <f>D74+2</f>
        <v>45652</v>
      </c>
      <c r="H76" s="5">
        <v>45569</v>
      </c>
      <c r="I76" s="5">
        <v>45569</v>
      </c>
      <c r="J76" s="3" t="s">
        <v>43</v>
      </c>
    </row>
    <row r="77" spans="2:10" x14ac:dyDescent="0.2">
      <c r="B77" s="3" t="s">
        <v>19</v>
      </c>
      <c r="D77" s="5">
        <f>DOLLAR((DAY(MINUTE(J$2/38)/2+55)&amp;".4."&amp;J$2)/7,)*7-6</f>
        <v>45767</v>
      </c>
      <c r="H77" s="5">
        <v>45779</v>
      </c>
      <c r="I77" s="5">
        <v>45779</v>
      </c>
      <c r="J77" s="3" t="s">
        <v>43</v>
      </c>
    </row>
    <row r="78" spans="2:10" x14ac:dyDescent="0.2">
      <c r="B78" s="3" t="s">
        <v>20</v>
      </c>
      <c r="D78" s="5">
        <f>D77-2</f>
        <v>45765</v>
      </c>
      <c r="H78" s="13">
        <v>45807</v>
      </c>
      <c r="I78" s="5">
        <v>45807</v>
      </c>
      <c r="J78" s="3" t="s">
        <v>43</v>
      </c>
    </row>
    <row r="79" spans="2:10" x14ac:dyDescent="0.2">
      <c r="B79" s="3" t="s">
        <v>21</v>
      </c>
      <c r="D79" s="5">
        <f>D77+1</f>
        <v>45768</v>
      </c>
      <c r="J79" s="3" t="s">
        <v>43</v>
      </c>
    </row>
    <row r="80" spans="2:10" x14ac:dyDescent="0.2">
      <c r="B80" s="3" t="s">
        <v>22</v>
      </c>
      <c r="D80" s="5">
        <f>D77+39</f>
        <v>45806</v>
      </c>
      <c r="J80" s="3" t="s">
        <v>43</v>
      </c>
    </row>
    <row r="81" spans="2:4" x14ac:dyDescent="0.2">
      <c r="B81" s="3" t="s">
        <v>23</v>
      </c>
      <c r="D81" s="5">
        <f>D77+49</f>
        <v>45816</v>
      </c>
    </row>
    <row r="82" spans="2:4" x14ac:dyDescent="0.2">
      <c r="B82" s="3" t="s">
        <v>24</v>
      </c>
      <c r="D82" s="5">
        <f>D77+50</f>
        <v>45817</v>
      </c>
    </row>
    <row r="83" spans="2:4" x14ac:dyDescent="0.2">
      <c r="B83" s="3" t="s">
        <v>25</v>
      </c>
      <c r="D83" s="5">
        <f>D77+60</f>
        <v>45827</v>
      </c>
    </row>
    <row r="84" spans="2:4" x14ac:dyDescent="0.2">
      <c r="B84" s="3" t="s">
        <v>29</v>
      </c>
      <c r="D84" s="5">
        <f>D77-46</f>
        <v>45721</v>
      </c>
    </row>
    <row r="85" spans="2:4" x14ac:dyDescent="0.2">
      <c r="B85" s="3" t="s">
        <v>30</v>
      </c>
      <c r="D85" s="5">
        <f>D77-48</f>
        <v>45719</v>
      </c>
    </row>
    <row r="86" spans="2:4" x14ac:dyDescent="0.2">
      <c r="B86" s="3" t="s">
        <v>31</v>
      </c>
      <c r="D86" s="5">
        <f>D77-47</f>
        <v>45720</v>
      </c>
    </row>
  </sheetData>
  <mergeCells count="13">
    <mergeCell ref="U3:V3"/>
    <mergeCell ref="W3:X3"/>
    <mergeCell ref="A3:B3"/>
    <mergeCell ref="C3:D3"/>
    <mergeCell ref="E3:F3"/>
    <mergeCell ref="G3:H3"/>
    <mergeCell ref="I3:J3"/>
    <mergeCell ref="K3:L3"/>
    <mergeCell ref="J1:M1"/>
    <mergeCell ref="M3:N3"/>
    <mergeCell ref="O3:P3"/>
    <mergeCell ref="Q3:R3"/>
    <mergeCell ref="S3:T3"/>
  </mergeCells>
  <conditionalFormatting sqref="A4:A33">
    <cfRule type="expression" dxfId="143" priority="142">
      <formula>WEEKDAY(A4,2)&gt;5</formula>
    </cfRule>
  </conditionalFormatting>
  <conditionalFormatting sqref="C4:C34">
    <cfRule type="expression" dxfId="142" priority="141">
      <formula>WEEKDAY(C4,2)&gt;5</formula>
    </cfRule>
    <cfRule type="expression" dxfId="141" priority="17">
      <formula>COUNTIF($D$69:$D$86,$C4)=1</formula>
    </cfRule>
    <cfRule type="expression" dxfId="140" priority="48">
      <formula>AND( OR( AND(C4&gt;=$H$69,C4&lt;=$I$69), AND(C4&gt;=$H$70,C4&lt;=$I$70), AND(C4&gt;=$H$71,C4&lt;=$I$71), AND(C4&gt;=$H$72,C4&lt;=$I$72), AND(C4&gt;=$H$73,C4&lt;=$I$73), AND(C4&gt;=$H$74,C4&lt;=$I$74), AND(C4&gt;=$H$75,C4&lt;=$I$75), AND(C4&gt;=$H$76,C4&lt;=$I$76), AND(C4&gt;=$H$77,C4&lt;=$I$77), AND(C4&gt;=$H$78,C4&lt;=$I$78), AND(C4&gt;=$H$79,C4&lt;=$I$79), AND(C4&gt;=$H$80,C4&lt;=$I$80)),ISNUMBER(C4))</formula>
    </cfRule>
  </conditionalFormatting>
  <conditionalFormatting sqref="E4:E34">
    <cfRule type="expression" dxfId="139" priority="140">
      <formula>WEEKDAY(E4,2)&gt;5</formula>
    </cfRule>
    <cfRule type="expression" dxfId="138" priority="15">
      <formula>COUNTIF($D$69:$D$86,$E4)=1</formula>
    </cfRule>
    <cfRule type="expression" dxfId="137" priority="46">
      <formula>AND( OR( AND(E4&gt;=$H$69,E4&lt;=$I$69), AND(E4&gt;=$H$70,E4&lt;=$I$70), AND(E4&gt;=$H$71,E4&lt;=$I$71), AND(E4&gt;=$H$72,E4&lt;=$I$72), AND(E4&gt;=$H$73,E4&lt;=$I$73), AND(E4&gt;=$H$74,E4&lt;=$I$74), AND(E4&gt;=$H$75,E4&lt;=$I$75), AND(E4&gt;=$H$76,E4&lt;=$I$76), AND(E4&gt;=$H$77,E4&lt;=$I$77), AND(E4&gt;=$H$78,E4&lt;=$I$78), AND(E4&gt;=$H$79,E4&lt;=$I$79), AND(E4&gt;=$H$80,E4&lt;=$I$80)),ISNUMBER(E4))</formula>
    </cfRule>
  </conditionalFormatting>
  <conditionalFormatting sqref="G4:G34">
    <cfRule type="expression" dxfId="136" priority="139">
      <formula>WEEKDAY(G4,2)&gt;5</formula>
    </cfRule>
    <cfRule type="expression" dxfId="135" priority="12">
      <formula>COUNTIF($D$69:$D$86,$G4)=1</formula>
    </cfRule>
    <cfRule type="expression" dxfId="134" priority="44">
      <formula>AND( OR( AND(G4&gt;=$H$69,G4&lt;=$I$69), AND(G4&gt;=$H$70,G4&lt;=$I$70), AND(G4&gt;=$H$71,G4&lt;=$I$71), AND(G4&gt;=$H$72,G4&lt;=$I$72), AND(G4&gt;=$H$73,G4&lt;=$I$73), AND(G4&gt;=$H$74,G4&lt;=$I$74), AND(G4&gt;=$H$75,G4&lt;=$I$75), AND(G4&gt;=$H$76,G4&lt;=$I$76), AND(G4&gt;=$H$77,G4&lt;=$I$77), AND(G4&gt;=$H$78,G4&lt;=$I$78), AND(G4&gt;=$H$79,G4&lt;=$I$79), AND(G4&gt;=$H$80,G4&lt;=$I$80)),ISNUMBER(G4))</formula>
    </cfRule>
  </conditionalFormatting>
  <conditionalFormatting sqref="I4:I34">
    <cfRule type="expression" dxfId="133" priority="138">
      <formula>WEEKDAY(I4,2)&gt;5</formula>
    </cfRule>
    <cfRule type="expression" dxfId="132" priority="24">
      <formula>COUNTIF($D$69:$D$86,$I4)=1</formula>
    </cfRule>
    <cfRule type="expression" dxfId="131" priority="42">
      <formula>AND( OR( AND(I4&gt;=$H$69,I4&lt;=$I$69), AND(I4&gt;=$H$70,I4&lt;=$I$70), AND(I4&gt;=$H$71,I4&lt;=$I$71), AND(I4&gt;=$H$72,I4&lt;=$I$72), AND(I4&gt;=$H$73,I4&lt;=$I$73), AND(I4&gt;=$H$74,I4&lt;=$I$74), AND(I4&gt;=$H$75,I4&lt;=$I$75), AND(I4&gt;=$H$76,I4&lt;=$I$76), AND(I4&gt;=$H$77,I4&lt;=$I$77), AND(I4&gt;=$H$78,I4&lt;=$I$78), AND(I4&gt;=$H$79,I4&lt;=$I$79), AND(I4&gt;=$H$80,I4&lt;=$I$80)),ISNUMBER(I4))</formula>
    </cfRule>
  </conditionalFormatting>
  <conditionalFormatting sqref="K4:K34">
    <cfRule type="expression" dxfId="130" priority="137">
      <formula>WEEKDAY(K4,2)&gt;5</formula>
    </cfRule>
    <cfRule type="expression" dxfId="129" priority="22">
      <formula>COUNTIF($D$69:$D$86,$K4)=1</formula>
    </cfRule>
    <cfRule type="expression" dxfId="128" priority="40">
      <formula>AND( OR( AND(K4&gt;=$H$69,K4&lt;=$I$69), AND(K4&gt;=$H$70,K4&lt;=$I$70), AND(K4&gt;=$H$71,K4&lt;=$I$71), AND(K4&gt;=$H$72,K4&lt;=$I$72), AND(K4&gt;=$H$73,K4&lt;=$I$73), AND(K4&gt;=$H$74,K4&lt;=$I$74), AND(K4&gt;=$H$75,K4&lt;=$I$75), AND(K4&gt;=$H$76,K4&lt;=$I$76), AND(K4&gt;=$H$77,K4&lt;=$I$77), AND(K4&gt;=$H$78,K4&lt;=$I$78), AND(K4&gt;=$H$79,K4&lt;=$I$79), AND(K4&gt;=$H$80,K4&lt;=$I$80)),ISNUMBER(K4))</formula>
    </cfRule>
  </conditionalFormatting>
  <conditionalFormatting sqref="M4:M34">
    <cfRule type="expression" dxfId="127" priority="136">
      <formula>WEEKDAY(M4,2)&gt;5</formula>
    </cfRule>
    <cfRule type="expression" dxfId="126" priority="20">
      <formula>COUNTIF($D$69:$D$86,$M4)=1</formula>
    </cfRule>
    <cfRule type="expression" dxfId="125" priority="38">
      <formula>AND( OR( AND(M4&gt;=$H$69,M4&lt;=$I$69), AND(M4&gt;=$H$70,M4&lt;=$I$70), AND(M4&gt;=$H$71,M4&lt;=$I$71), AND(M4&gt;=$H$72,M4&lt;=$I$72), AND(M4&gt;=$H$73,M4&lt;=$I$73), AND(M4&gt;=$H$74,M4&lt;=$I$74), AND(M4&gt;=$H$75,M4&lt;=$I$75), AND(M4&gt;=$H$76,M4&lt;=$I$76), AND(M4&gt;=$H$77,M4&lt;=$I$77), AND(M4&gt;=$H$78,M4&lt;=$I$78), AND(M4&gt;=$H$79,M4&lt;=$I$79), AND(M4&gt;=$H$80,M4&lt;=$I$80)),ISNUMBER(M4))</formula>
    </cfRule>
  </conditionalFormatting>
  <conditionalFormatting sqref="O4:O34">
    <cfRule type="expression" dxfId="124" priority="135">
      <formula>WEEKDAY(O4,2)&gt;5</formula>
    </cfRule>
    <cfRule type="expression" dxfId="123" priority="10">
      <formula>COUNTIF($D$69:$D$86,$O4)=1</formula>
    </cfRule>
    <cfRule type="expression" dxfId="122" priority="36">
      <formula>AND( OR( AND(O4&gt;=$H$69,O4&lt;=$I$69), AND(O4&gt;=$H$70,O4&lt;=$I$70), AND(O4&gt;=$H$71,O4&lt;=$I$71), AND(O4&gt;=$H$72,O4&lt;=$I$72), AND(O4&gt;=$H$73,O4&lt;=$I$73), AND(O4&gt;=$H$74,O4&lt;=$I$74), AND(O4&gt;=$H$75,O4&lt;=$I$75), AND(O4&gt;=$H$76,O4&lt;=$I$76), AND(O4&gt;=$H$77,O4&lt;=$I$77), AND(O4&gt;=$H$78,O4&lt;=$I$78), AND(O4&gt;=$H$79,O4&lt;=$I$79), AND(O4&gt;=$H$80,O4&lt;=$I$80)),ISNUMBER(O4))</formula>
    </cfRule>
  </conditionalFormatting>
  <conditionalFormatting sqref="Q4:Q34">
    <cfRule type="expression" dxfId="121" priority="134">
      <formula>WEEKDAY(Q4,2)&gt;5</formula>
    </cfRule>
    <cfRule type="expression" dxfId="120" priority="8">
      <formula>COUNTIF($D$69:$D$86,$Q4)=1</formula>
    </cfRule>
    <cfRule type="expression" dxfId="119" priority="34">
      <formula>AND( OR( AND(Q4&gt;=$H$69,Q4&lt;=$I$69), AND(Q4&gt;=$H$70,Q4&lt;=$I$70), AND(Q4&gt;=$H$71,Q4&lt;=$I$71), AND(Q4&gt;=$H$72,Q4&lt;=$I$72), AND(Q4&gt;=$H$73,Q4&lt;=$I$73), AND(Q4&gt;=$H$74,Q4&lt;=$I$74), AND(Q4&gt;=$H$75,Q4&lt;=$I$75), AND(Q4&gt;=$H$76,Q4&lt;=$I$76), AND(Q4&gt;=$H$77,Q4&lt;=$I$77), AND(Q4&gt;=$H$78,Q4&lt;=$I$78), AND(Q4&gt;=$H$79,Q4&lt;=$I$79), AND(Q4&gt;=$H$80,Q4&lt;=$I$80)),ISNUMBER(Q4))</formula>
    </cfRule>
  </conditionalFormatting>
  <conditionalFormatting sqref="S4:S34">
    <cfRule type="expression" dxfId="118" priority="133">
      <formula>WEEKDAY(S4,2)&gt;5</formula>
    </cfRule>
    <cfRule type="expression" dxfId="117" priority="6">
      <formula>COUNTIF($D$69:$D$86,$S4)=1</formula>
    </cfRule>
    <cfRule type="expression" dxfId="116" priority="32">
      <formula>AND( OR( AND(S4&gt;=$H$69,S4&lt;=$I$69), AND(S4&gt;=$H$70,S4&lt;=$I$70), AND(S4&gt;=$H$71,S4&lt;=$I$71), AND(S4&gt;=$H$72,S4&lt;=$I$72), AND(S4&gt;=$H$73,S4&lt;=$I$73), AND(S4&gt;=$H$74,S4&lt;=$I$74), AND(S4&gt;=$H$75,S4&lt;=$I$75), AND(S4&gt;=$H$76,S4&lt;=$I$76), AND(S4&gt;=$H$77,S4&lt;=$I$77), AND(S4&gt;=$H$78,S4&lt;=$I$78), AND(S4&gt;=$H$79,S4&lt;=$I$79), AND(S4&gt;=$H$80,S4&lt;=$I$80)),ISNUMBER(S4))</formula>
    </cfRule>
  </conditionalFormatting>
  <conditionalFormatting sqref="U4:U34">
    <cfRule type="expression" dxfId="115" priority="132">
      <formula>WEEKDAY(U4,2)&gt;5</formula>
    </cfRule>
    <cfRule type="expression" dxfId="114" priority="4">
      <formula>COUNTIF($D$69:$D$86,$U4)=1</formula>
    </cfRule>
    <cfRule type="expression" dxfId="113" priority="30">
      <formula>AND( OR( AND(U4&gt;=$H$69,U4&lt;=$I$69), AND(U4&gt;=$H$70,U4&lt;=$I$70), AND(U4&gt;=$H$71,U4&lt;=$I$71), AND(U4&gt;=$H$72,U4&lt;=$I$72), AND(U4&gt;=$H$73,U4&lt;=$I$73), AND(U4&gt;=$H$74,U4&lt;=$I$74), AND(U4&gt;=$H$75,U4&lt;=$I$75), AND(U4&gt;=$H$76,U4&lt;=$I$76), AND(U4&gt;=$H$77,U4&lt;=$I$77), AND(U4&gt;=$H$78,U4&lt;=$I$78), AND(U4&gt;=$H$79,U4&lt;=$I$79), AND(U4&gt;=$H$80,U4&lt;=$I$80)),ISNUMBER(U4))</formula>
    </cfRule>
  </conditionalFormatting>
  <conditionalFormatting sqref="W4:W34">
    <cfRule type="expression" dxfId="112" priority="131">
      <formula>WEEKDAY(W4,2)&gt;5</formula>
    </cfRule>
    <cfRule type="expression" dxfId="111" priority="2">
      <formula>COUNTIF($D$69:$D$86,$W4)=1</formula>
    </cfRule>
    <cfRule type="expression" dxfId="110" priority="28">
      <formula>AND( OR( AND(W4&gt;=$H$69,W4&lt;=$I$69), AND(W4&gt;=$H$70,W4&lt;=$I$70), AND(W4&gt;=$H$71,W4&lt;=$I$71), AND(W4&gt;=$H$72,W4&lt;=$I$72), AND(W4&gt;=$H$73,W4&lt;=$I$73), AND(W4&gt;=$H$74,W4&lt;=$I$74), AND(W4&gt;=$H$75,W4&lt;=$I$75), AND(W4&gt;=$H$76,W4&lt;=$I$76), AND(W4&gt;=$H$77,W4&lt;=$I$77), AND(W4&gt;=$H$78,W4&lt;=$I$78), AND(W4&gt;=$H$79,W4&lt;=$I$79), AND(W4&gt;=$H$80,W4&lt;=$I$80)),ISNUMBER(W4))</formula>
    </cfRule>
  </conditionalFormatting>
  <conditionalFormatting sqref="B4:B34">
    <cfRule type="expression" dxfId="109" priority="130">
      <formula>WEEKDAY(A4,2)&gt;5</formula>
    </cfRule>
    <cfRule type="expression" dxfId="108" priority="13">
      <formula>COUNTIF($D$69:$D$86,$A4)=1</formula>
    </cfRule>
    <cfRule type="expression" dxfId="107" priority="53">
      <formula>AND( OR( AND(A4&gt;=$H$69,A4&lt;=$I$69), AND(A4&gt;=$H$70,A4&lt;=$I$70), AND(A4&gt;=$H$71,A4&lt;=$I$71), AND(A4&gt;=$H$72,A4&lt;=$I$72), AND(A4&gt;=$H$73,A4&lt;=$I$73), AND(A4&gt;=$H$74,A4&lt;=$I$74), AND(A4&gt;=$H$75,A4&lt;=$I$75), AND(A4&gt;=$H$76,A4&lt;=$I$76), AND(A4&gt;=$H$77,A4&lt;=$I$77), AND(A4&gt;=$H$78,A4&lt;=$I$78), AND(A4&gt;=$H$79,A4&lt;=$I$79), AND(A4&gt;=$H$80,A4&lt;=$I$80)),ISNUMBER(A4))</formula>
    </cfRule>
  </conditionalFormatting>
  <conditionalFormatting sqref="D4:D34">
    <cfRule type="expression" dxfId="106" priority="129">
      <formula>WEEKDAY(C4,2)&gt;5</formula>
    </cfRule>
    <cfRule type="expression" dxfId="105" priority="16">
      <formula>COUNTIF($D$69:$D$86,$C4)=1</formula>
    </cfRule>
    <cfRule type="expression" dxfId="104" priority="47">
      <formula>AND( OR( AND(C4&gt;=$H$69,C4&lt;=$I$69), AND(C4&gt;=$H$70,C4&lt;=$I$70), AND(C4&gt;=$H$71,C4&lt;=$I$71), AND(C4&gt;=$H$72,C4&lt;=$I$72), AND(C4&gt;=$H$73,C4&lt;=$I$73), AND(C4&gt;=$H$74,C4&lt;=$I$74), AND(C4&gt;=$H$75,C4&lt;=$I$75), AND(C4&gt;=$H$76,C4&lt;=$I$76), AND(C4&gt;=$H$77,C4&lt;=$I$77), AND(C4&gt;=$H$78,C4&lt;=$I$78), AND(C4&gt;=$H$79,C4&lt;=$I$79), AND(C4&gt;=$H$80,C4&lt;=$I$80)),ISNUMBER(C4))</formula>
    </cfRule>
  </conditionalFormatting>
  <conditionalFormatting sqref="F4:F33">
    <cfRule type="expression" dxfId="103" priority="128">
      <formula>WEEKDAY(E4,2)&gt;5</formula>
    </cfRule>
  </conditionalFormatting>
  <conditionalFormatting sqref="H4:H34">
    <cfRule type="expression" dxfId="102" priority="127">
      <formula>WEEKDAY(G4,2)&gt;5</formula>
    </cfRule>
    <cfRule type="expression" dxfId="101" priority="11">
      <formula>COUNTIF($D$69:$D$86,$G4)=1</formula>
    </cfRule>
    <cfRule type="expression" dxfId="100" priority="43">
      <formula>AND( OR( AND(G4&gt;=$H$69,G4&lt;=$I$69), AND(G4&gt;=$H$70,G4&lt;=$I$70), AND(G4&gt;=$H$71,G4&lt;=$I$71), AND(G4&gt;=$H$72,G4&lt;=$I$72), AND(G4&gt;=$H$73,G4&lt;=$I$73), AND(G4&gt;=$H$74,G4&lt;=$I$74), AND(G4&gt;=$H$75,G4&lt;=$I$75), AND(G4&gt;=$H$76,G4&lt;=$I$76), AND(G4&gt;=$H$77,G4&lt;=$I$77), AND(G4&gt;=$H$78,G4&lt;=$I$78), AND(G4&gt;=$H$79,G4&lt;=$I$79), AND(G4&gt;=$H$80,G4&lt;=$I$80)),ISNUMBER(G4))</formula>
    </cfRule>
  </conditionalFormatting>
  <conditionalFormatting sqref="J4:J34">
    <cfRule type="expression" dxfId="99" priority="126">
      <formula>WEEKDAY(I4,2)&gt;5</formula>
    </cfRule>
    <cfRule type="expression" dxfId="98" priority="23">
      <formula>COUNTIF($D$69:$D$86,$I4)=1</formula>
    </cfRule>
    <cfRule type="expression" dxfId="97" priority="41">
      <formula>AND( OR( AND(I4&gt;=$H$69,I4&lt;=$I$69), AND(I4&gt;=$H$70,I4&lt;=$I$70), AND(I4&gt;=$H$71,I4&lt;=$I$71), AND(I4&gt;=$H$72,I4&lt;=$I$72), AND(I4&gt;=$H$73,I4&lt;=$I$73), AND(I4&gt;=$H$74,I4&lt;=$I$74), AND(I4&gt;=$H$75,I4&lt;=$I$75), AND(I4&gt;=$H$76,I4&lt;=$I$76), AND(I4&gt;=$H$77,I4&lt;=$I$77), AND(I4&gt;=$H$78,I4&lt;=$I$78), AND(I4&gt;=$H$79,I4&lt;=$I$79), AND(I4&gt;=$H$80,I4&lt;=$I$80)),ISNUMBER(I4))</formula>
    </cfRule>
  </conditionalFormatting>
  <conditionalFormatting sqref="L4:L34">
    <cfRule type="expression" dxfId="96" priority="125">
      <formula>WEEKDAY(K4,2)&gt;5</formula>
    </cfRule>
    <cfRule type="expression" dxfId="95" priority="21">
      <formula>COUNTIF($D$69:$D$86,$K4)=1</formula>
    </cfRule>
    <cfRule type="expression" dxfId="94" priority="39">
      <formula>AND( OR( AND(K4&gt;=$H$69,K4&lt;=$I$69), AND(K4&gt;=$H$70,K4&lt;=$I$70), AND(K4&gt;=$H$71,K4&lt;=$I$71), AND(K4&gt;=$H$72,K4&lt;=$I$72), AND(K4&gt;=$H$73,K4&lt;=$I$73), AND(K4&gt;=$H$74,K4&lt;=$I$74), AND(K4&gt;=$H$75,K4&lt;=$I$75), AND(K4&gt;=$H$76,K4&lt;=$I$76), AND(K4&gt;=$H$77,K4&lt;=$I$77), AND(K4&gt;=$H$78,K4&lt;=$I$78), AND(K4&gt;=$H$79,K4&lt;=$I$79), AND(K4&gt;=$H$80,K4&lt;=$I$80)),ISNUMBER(K4))</formula>
    </cfRule>
  </conditionalFormatting>
  <conditionalFormatting sqref="N4:N34">
    <cfRule type="expression" dxfId="93" priority="124">
      <formula>WEEKDAY(M4,2)&gt;5</formula>
    </cfRule>
    <cfRule type="expression" dxfId="92" priority="19">
      <formula>COUNTIF($D$69:$D$86,$M4)=1</formula>
    </cfRule>
    <cfRule type="expression" dxfId="91" priority="37">
      <formula>AND( OR( AND(M4&gt;=$H$69,M4&lt;=$I$69), AND(M4&gt;=$H$70,M4&lt;=$I$70), AND(M4&gt;=$H$71,M4&lt;=$I$71), AND(M4&gt;=$H$72,M4&lt;=$I$72), AND(M4&gt;=$H$73,M4&lt;=$I$73), AND(M4&gt;=$H$74,M4&lt;=$I$74), AND(M4&gt;=$H$75,M4&lt;=$I$75), AND(M4&gt;=$H$76,M4&lt;=$I$76), AND(M4&gt;=$H$77,M4&lt;=$I$77), AND(M4&gt;=$H$78,M4&lt;=$I$78), AND(M4&gt;=$H$79,M4&lt;=$I$79), AND(M4&gt;=$H$80,M4&lt;=$I$80)),ISNUMBER(M4))</formula>
    </cfRule>
  </conditionalFormatting>
  <conditionalFormatting sqref="P4:P34">
    <cfRule type="expression" dxfId="90" priority="123">
      <formula>WEEKDAY(O4,2)&gt;5</formula>
    </cfRule>
    <cfRule type="expression" dxfId="89" priority="9">
      <formula>COUNTIF($D$69:$D$86,$O4)=1</formula>
    </cfRule>
    <cfRule type="expression" dxfId="88" priority="35">
      <formula>AND( OR( AND(O4&gt;=$H$69,O4&lt;=$I$69), AND(O4&gt;=$H$70,O4&lt;=$I$70), AND(O4&gt;=$H$71,O4&lt;=$I$71), AND(O4&gt;=$H$72,O4&lt;=$I$72), AND(O4&gt;=$H$73,O4&lt;=$I$73), AND(O4&gt;=$H$74,O4&lt;=$I$74), AND(O4&gt;=$H$75,O4&lt;=$I$75), AND(O4&gt;=$H$76,O4&lt;=$I$76), AND(O4&gt;=$H$77,O4&lt;=$I$77), AND(O4&gt;=$H$78,O4&lt;=$I$78), AND(O4&gt;=$H$79,O4&lt;=$I$79), AND(O4&gt;=$H$80,O4&lt;=$I$80)),ISNUMBER(O4))</formula>
    </cfRule>
  </conditionalFormatting>
  <conditionalFormatting sqref="R4:R34">
    <cfRule type="expression" dxfId="87" priority="122">
      <formula>WEEKDAY(Q4,2)&gt;5</formula>
    </cfRule>
    <cfRule type="expression" dxfId="86" priority="7">
      <formula>COUNTIF($D$69:$D$86,$Q4)=1</formula>
    </cfRule>
    <cfRule type="expression" dxfId="85" priority="33">
      <formula>AND( OR( AND(Q4&gt;=$H$69,Q4&lt;=$I$69), AND(Q4&gt;=$H$70,Q4&lt;=$I$70), AND(Q4&gt;=$H$71,Q4&lt;=$I$71), AND(Q4&gt;=$H$72,Q4&lt;=$I$72), AND(Q4&gt;=$H$73,Q4&lt;=$I$73), AND(Q4&gt;=$H$74,Q4&lt;=$I$74), AND(Q4&gt;=$H$75,Q4&lt;=$I$75), AND(Q4&gt;=$H$76,Q4&lt;=$I$76), AND(Q4&gt;=$H$77,Q4&lt;=$I$77), AND(Q4&gt;=$H$78,Q4&lt;=$I$78), AND(Q4&gt;=$H$79,Q4&lt;=$I$79), AND(Q4&gt;=$H$80,Q4&lt;=$I$80)),ISNUMBER(Q4))</formula>
    </cfRule>
  </conditionalFormatting>
  <conditionalFormatting sqref="T4:T34">
    <cfRule type="expression" dxfId="84" priority="121">
      <formula>WEEKDAY(S4,2)&gt;5</formula>
    </cfRule>
    <cfRule type="expression" dxfId="83" priority="5">
      <formula>COUNTIF($D$69:$D$86,$S4)=1</formula>
    </cfRule>
    <cfRule type="expression" dxfId="82" priority="31">
      <formula>AND( OR( AND(S4&gt;=$H$69,S4&lt;=$I$69), AND(S4&gt;=$H$70,S4&lt;=$I$70), AND(S4&gt;=$H$71,S4&lt;=$I$71), AND(S4&gt;=$H$72,S4&lt;=$I$72), AND(S4&gt;=$H$73,S4&lt;=$I$73), AND(S4&gt;=$H$74,S4&lt;=$I$74), AND(S4&gt;=$H$75,S4&lt;=$I$75), AND(S4&gt;=$H$76,S4&lt;=$I$76), AND(S4&gt;=$H$77,S4&lt;=$I$77), AND(S4&gt;=$H$78,S4&lt;=$I$78), AND(S4&gt;=$H$79,S4&lt;=$I$79), AND(S4&gt;=$H$80,S4&lt;=$I$80)),ISNUMBER(S4))</formula>
    </cfRule>
  </conditionalFormatting>
  <conditionalFormatting sqref="V4:V34">
    <cfRule type="expression" dxfId="81" priority="120">
      <formula>WEEKDAY(U4,2)&gt;5</formula>
    </cfRule>
    <cfRule type="expression" dxfId="80" priority="3">
      <formula>COUNTIF($D$69:$D$86,$U4)=1</formula>
    </cfRule>
    <cfRule type="expression" dxfId="79" priority="29">
      <formula>AND( OR( AND(U4&gt;=$H$69,U4&lt;=$I$69), AND(U4&gt;=$H$70,U4&lt;=$I$70), AND(U4&gt;=$H$71,U4&lt;=$I$71), AND(U4&gt;=$H$72,U4&lt;=$I$72), AND(U4&gt;=$H$73,U4&lt;=$I$73), AND(U4&gt;=$H$74,U4&lt;=$I$74), AND(U4&gt;=$H$75,U4&lt;=$I$75), AND(U4&gt;=$H$76,U4&lt;=$I$76), AND(U4&gt;=$H$77,U4&lt;=$I$77), AND(U4&gt;=$H$78,U4&lt;=$I$78), AND(U4&gt;=$H$79,U4&lt;=$I$79), AND(U4&gt;=$H$80,U4&lt;=$I$80)),ISNUMBER(U4))</formula>
    </cfRule>
  </conditionalFormatting>
  <conditionalFormatting sqref="X4:X34">
    <cfRule type="expression" dxfId="78" priority="119">
      <formula>WEEKDAY(W4,2)&gt;5</formula>
    </cfRule>
    <cfRule type="expression" dxfId="77" priority="1">
      <formula>COUNTIF($D$69:$D$86,$W4)=1</formula>
    </cfRule>
    <cfRule type="expression" dxfId="76" priority="27">
      <formula>AND( OR( AND(W4&gt;=$H$69,W4&lt;=$I$69), AND(W4&gt;=$H$70,W4&lt;=$I$70), AND(W4&gt;=$H$71,W4&lt;=$I$71), AND(W4&gt;=$H$72,W4&lt;=$I$72), AND(W4&gt;=$H$73,W4&lt;=$I$73), AND(W4&gt;=$H$74,W4&lt;=$I$74), AND(W4&gt;=$H$75,W4&lt;=$I$75), AND(W4&gt;=$H$76,W4&lt;=$I$76), AND(W4&gt;=$H$77,W4&lt;=$I$77), AND(W4&gt;=$H$78,W4&lt;=$I$78), AND(W4&gt;=$H$79,W4&lt;=$I$79), AND(W4&gt;=$H$80,W4&lt;=$I$80)),ISNUMBER(W4))</formula>
    </cfRule>
  </conditionalFormatting>
  <conditionalFormatting sqref="A4:A34">
    <cfRule type="expression" dxfId="75" priority="18">
      <formula>COUNTIF($D$69:$D$86,$A4)=1</formula>
    </cfRule>
    <cfRule type="expression" dxfId="74" priority="54">
      <formula>AND( OR( AND(A4&gt;=$H$69,A4&lt;=$I$69), AND(A4&gt;=$H$70,A4&lt;=$I$70), AND(A4&gt;=$H$71,A4&lt;=$I$71), AND(A4&gt;=$H$72,A4&lt;=$I$72), AND(A4&gt;=$H$73,A4&lt;=$I$73), AND(A4&gt;=$H$74,A4&lt;=$I$74), AND(A4&gt;=$H$75,A4&lt;=$I$75), AND(A4&gt;=$H$76,A4&lt;=$I$76), AND(A4&gt;=$H$77,A4&lt;=$I$77), AND(A4&gt;=$H$78,A4&lt;=$I$78), AND(A4&gt;=$H$79,A4&lt;=$I$79), AND(A4&gt;=$H$80,A4&lt;=$I$80)),ISNUMBER(A4))</formula>
    </cfRule>
  </conditionalFormatting>
  <conditionalFormatting sqref="F4:F34">
    <cfRule type="expression" dxfId="73" priority="14">
      <formula>COUNTIF($D$69:$D$86,$E4)=1</formula>
    </cfRule>
    <cfRule type="expression" dxfId="72" priority="45">
      <formula>AND( OR( AND(E4&gt;=$H$69,E4&lt;=$I$69), AND(E4&gt;=$H$70,E4&lt;=$I$70), AND(E4&gt;=$H$71,E4&lt;=$I$71), AND(E4&gt;=$H$72,E4&lt;=$I$72), AND(E4&gt;=$H$73,E4&lt;=$I$73), AND(E4&gt;=$H$74,E4&lt;=$I$74), AND(E4&gt;=$H$75,E4&lt;=$I$75), AND(E4&gt;=$H$76,E4&lt;=$I$76), AND(E4&gt;=$H$77,E4&lt;=$I$77), AND(E4&gt;=$H$78,E4&lt;=$I$78), AND(E4&gt;=$H$79,E4&lt;=$I$79), AND(E4&gt;=$H$80,E4&lt;=$I$80)),ISNUMBER(E4))</formula>
    </cfRule>
  </conditionalFormatting>
  <pageMargins left="0.7" right="0.7" top="0.78740157499999996" bottom="0.78740157499999996" header="0.3" footer="0.3"/>
  <pageSetup paperSize="8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Kalender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Bär</dc:creator>
  <cp:lastModifiedBy>Daniela Bär</cp:lastModifiedBy>
  <cp:lastPrinted>2023-12-13T14:22:10Z</cp:lastPrinted>
  <dcterms:created xsi:type="dcterms:W3CDTF">2023-12-13T07:17:27Z</dcterms:created>
  <dcterms:modified xsi:type="dcterms:W3CDTF">2024-01-24T11:27:57Z</dcterms:modified>
</cp:coreProperties>
</file>